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20" windowWidth="18060" windowHeight="7050" tabRatio="621"/>
  </bookViews>
  <sheets>
    <sheet name="Introduction" sheetId="10" r:id="rId1"/>
    <sheet name="Statewide Totals" sheetId="6" r:id="rId2"/>
    <sheet name="Community Colleges" sheetId="1" r:id="rId3"/>
    <sheet name="USM" sheetId="5" r:id="rId4"/>
    <sheet name="Morgan &amp; St. Mary's" sheetId="3" r:id="rId5"/>
    <sheet name="Private_State Aided Indep Insti" sheetId="2" r:id="rId6"/>
    <sheet name="Statewide Gender Totals" sheetId="7" r:id="rId7"/>
    <sheet name="Statewide Enrollment Trends" sheetId="8" r:id="rId8"/>
    <sheet name="First-time Students - Statewide" sheetId="9" r:id="rId9"/>
  </sheets>
  <definedNames>
    <definedName name="_xlnm.Print_Area" localSheetId="2">'Community Colleges'!$A$1:$K$73</definedName>
    <definedName name="_xlnm.Print_Area" localSheetId="4">'Morgan &amp; St. Mary''s'!$A$1:$K$20</definedName>
    <definedName name="_xlnm.Print_Area" localSheetId="5">'Private_State Aided Indep Insti'!$A$1:$K$109</definedName>
    <definedName name="_xlnm.Print_Area" localSheetId="7">'Statewide Enrollment Trends'!$A$1:$J$16</definedName>
    <definedName name="_xlnm.Print_Area" localSheetId="6">'Statewide Gender Totals'!$A$1:$P$11</definedName>
    <definedName name="_xlnm.Print_Area" localSheetId="3">USM!$A$1:$K$53</definedName>
    <definedName name="_xlnm.Print_Titles" localSheetId="2">'Community Colleges'!$1:$6</definedName>
    <definedName name="_xlnm.Print_Titles" localSheetId="8">'First-time Students - Statewide'!$1:$4</definedName>
    <definedName name="_xlnm.Print_Titles" localSheetId="4">'Morgan &amp; St. Mary''s'!$1:$4</definedName>
    <definedName name="_xlnm.Print_Titles" localSheetId="5">'Private_State Aided Indep Insti'!$1:$6</definedName>
    <definedName name="_xlnm.Print_Titles" localSheetId="7">'Statewide Enrollment Trends'!$1:$4</definedName>
    <definedName name="_xlnm.Print_Titles" localSheetId="6">'Statewide Gender Totals'!$1:$4</definedName>
    <definedName name="_xlnm.Print_Titles" localSheetId="1">'Statewide Totals'!$1:$4</definedName>
    <definedName name="_xlnm.Print_Titles" localSheetId="3">USM!$1:$6</definedName>
  </definedNames>
  <calcPr calcId="162913"/>
</workbook>
</file>

<file path=xl/calcChain.xml><?xml version="1.0" encoding="utf-8"?>
<calcChain xmlns="http://schemas.openxmlformats.org/spreadsheetml/2006/main">
  <c r="K109" i="2" l="1"/>
  <c r="K108" i="2"/>
  <c r="I108" i="2"/>
  <c r="I109" i="2"/>
  <c r="J109" i="2"/>
  <c r="H109" i="2"/>
  <c r="G109" i="2"/>
  <c r="F109" i="2"/>
  <c r="E109" i="2"/>
  <c r="J108" i="2"/>
  <c r="H108" i="2"/>
  <c r="G108" i="2"/>
  <c r="F108" i="2"/>
  <c r="E108" i="2"/>
  <c r="K53" i="5"/>
  <c r="K52" i="5"/>
  <c r="J53" i="5"/>
  <c r="I53" i="5"/>
  <c r="H53" i="5"/>
  <c r="G53" i="5"/>
  <c r="F53" i="5"/>
  <c r="E53" i="5"/>
  <c r="I52" i="5"/>
  <c r="J52" i="5"/>
  <c r="H52" i="5"/>
  <c r="G52" i="5"/>
  <c r="F52" i="5"/>
  <c r="E52" i="5"/>
  <c r="K73" i="1"/>
  <c r="K72" i="1"/>
  <c r="J73" i="1"/>
  <c r="I73" i="1"/>
  <c r="H73" i="1"/>
  <c r="G73" i="1"/>
  <c r="F73" i="1"/>
  <c r="E73" i="1"/>
  <c r="I72" i="1"/>
  <c r="J72" i="1"/>
  <c r="H72" i="1"/>
  <c r="G72" i="1"/>
  <c r="F72" i="1"/>
  <c r="E72" i="1"/>
  <c r="K20" i="3"/>
  <c r="K19" i="3"/>
  <c r="I19" i="3"/>
  <c r="J20" i="3"/>
  <c r="I20" i="3"/>
  <c r="H20" i="3"/>
  <c r="G20" i="3"/>
  <c r="F20" i="3"/>
  <c r="E20" i="3"/>
  <c r="J19" i="3"/>
  <c r="H19" i="3"/>
  <c r="G19" i="3"/>
  <c r="F19" i="3"/>
  <c r="E19" i="3"/>
</calcChain>
</file>

<file path=xl/sharedStrings.xml><?xml version="1.0" encoding="utf-8"?>
<sst xmlns="http://schemas.openxmlformats.org/spreadsheetml/2006/main" count="865" uniqueCount="315">
  <si>
    <t>Community College</t>
  </si>
  <si>
    <t xml:space="preserve">GRADUATE </t>
  </si>
  <si>
    <t/>
  </si>
  <si>
    <t>PT</t>
  </si>
  <si>
    <t>FT</t>
  </si>
  <si>
    <t>TOTAL</t>
  </si>
  <si>
    <t>MALE</t>
  </si>
  <si>
    <t>FEMALE</t>
  </si>
  <si>
    <t>Allegany College of Maryland</t>
  </si>
  <si>
    <t>2019</t>
  </si>
  <si>
    <t>2018</t>
  </si>
  <si>
    <t>CHANGE</t>
  </si>
  <si>
    <t>-5.8%</t>
  </si>
  <si>
    <t>4.3%</t>
  </si>
  <si>
    <t>0.0%</t>
  </si>
  <si>
    <t>-6.4%</t>
  </si>
  <si>
    <t>3.3%</t>
  </si>
  <si>
    <t>-5.6%</t>
  </si>
  <si>
    <t>Anne Arundel Community College</t>
  </si>
  <si>
    <t>-1.6%</t>
  </si>
  <si>
    <t>-1.9%</t>
  </si>
  <si>
    <t>-1.8%</t>
  </si>
  <si>
    <t>-1.5%</t>
  </si>
  <si>
    <t>Baltimore City Community College</t>
  </si>
  <si>
    <t>6.0%</t>
  </si>
  <si>
    <t>44.7%</t>
  </si>
  <si>
    <t>29.5%</t>
  </si>
  <si>
    <t>5.6%</t>
  </si>
  <si>
    <t>Carroll Community College</t>
  </si>
  <si>
    <t>10.9%</t>
  </si>
  <si>
    <t>-1.1%</t>
  </si>
  <si>
    <t>2.8%</t>
  </si>
  <si>
    <t>0.8%</t>
  </si>
  <si>
    <t>7.1%</t>
  </si>
  <si>
    <t>Cecil Community College</t>
  </si>
  <si>
    <t>-2.2%</t>
  </si>
  <si>
    <t>-0.2%</t>
  </si>
  <si>
    <t>-0.8%</t>
  </si>
  <si>
    <t>22.5%</t>
  </si>
  <si>
    <t>Chesapeake College</t>
  </si>
  <si>
    <t>-2.8%</t>
  </si>
  <si>
    <t>7.9%</t>
  </si>
  <si>
    <t>4.9%</t>
  </si>
  <si>
    <t>2.9%</t>
  </si>
  <si>
    <t>6.4%</t>
  </si>
  <si>
    <t>College of Southern Maryland</t>
  </si>
  <si>
    <t>-9.4%</t>
  </si>
  <si>
    <t>-6.8%</t>
  </si>
  <si>
    <t>-7.7%</t>
  </si>
  <si>
    <t>-10.3%</t>
  </si>
  <si>
    <t>-6.0%</t>
  </si>
  <si>
    <t>-10.2%</t>
  </si>
  <si>
    <t>-0.6%</t>
  </si>
  <si>
    <t>-7.8%</t>
  </si>
  <si>
    <t>7.4%</t>
  </si>
  <si>
    <t>Frederick Community College</t>
  </si>
  <si>
    <t>-4.2%</t>
  </si>
  <si>
    <t>4.5%</t>
  </si>
  <si>
    <t>1.9%</t>
  </si>
  <si>
    <t>2.7%</t>
  </si>
  <si>
    <t>1.2%</t>
  </si>
  <si>
    <t>-4.9%</t>
  </si>
  <si>
    <t>Garrett College</t>
  </si>
  <si>
    <t>-2.1%</t>
  </si>
  <si>
    <t>-0.4%</t>
  </si>
  <si>
    <t>-8.7%</t>
  </si>
  <si>
    <t>-2.5%</t>
  </si>
  <si>
    <t>Hagerstown Community College</t>
  </si>
  <si>
    <t>5.4%</t>
  </si>
  <si>
    <t>-11.9%</t>
  </si>
  <si>
    <t>12.8%</t>
  </si>
  <si>
    <t>Harford Community College</t>
  </si>
  <si>
    <t>-3.1%</t>
  </si>
  <si>
    <t>-2.6%</t>
  </si>
  <si>
    <t>-2.7%</t>
  </si>
  <si>
    <t>-3.3%</t>
  </si>
  <si>
    <t>Howard Community College</t>
  </si>
  <si>
    <t>-2.4%</t>
  </si>
  <si>
    <t>3.5%</t>
  </si>
  <si>
    <t>1.4%</t>
  </si>
  <si>
    <t>-2.0%</t>
  </si>
  <si>
    <t>3.9%</t>
  </si>
  <si>
    <t>-5.5%</t>
  </si>
  <si>
    <t>Montgomery College</t>
  </si>
  <si>
    <t>-3.5%</t>
  </si>
  <si>
    <t>-1.4%</t>
  </si>
  <si>
    <t>-1.7%</t>
  </si>
  <si>
    <t>Prince George's Community College</t>
  </si>
  <si>
    <t>8.0%</t>
  </si>
  <si>
    <t>-4.1%</t>
  </si>
  <si>
    <t>43.7%</t>
  </si>
  <si>
    <t>Wor-Wic Community College</t>
  </si>
  <si>
    <t>-4.4%</t>
  </si>
  <si>
    <t>-8.9%</t>
  </si>
  <si>
    <t>Independent Colleges and Universities</t>
  </si>
  <si>
    <t>Bais HaMedrash &amp; Mesivta of Baltimore</t>
  </si>
  <si>
    <t>-10.0%</t>
  </si>
  <si>
    <t>9.1%</t>
  </si>
  <si>
    <t>-100.0%</t>
  </si>
  <si>
    <t>Capitol College</t>
  </si>
  <si>
    <t>-8.8%</t>
  </si>
  <si>
    <t>1.7%</t>
  </si>
  <si>
    <t>17.9%</t>
  </si>
  <si>
    <t>0.5%</t>
  </si>
  <si>
    <t>-4.0%</t>
  </si>
  <si>
    <t>-1.3%</t>
  </si>
  <si>
    <t>Faith Theological Seminary</t>
  </si>
  <si>
    <t>-41.2%</t>
  </si>
  <si>
    <t>-6.1%</t>
  </si>
  <si>
    <t>-6.5%</t>
  </si>
  <si>
    <t>20.0%</t>
  </si>
  <si>
    <t>-3.4%</t>
  </si>
  <si>
    <t>Goucher College</t>
  </si>
  <si>
    <t>-6.3%</t>
  </si>
  <si>
    <t>11.7%</t>
  </si>
  <si>
    <t>-36.9%</t>
  </si>
  <si>
    <t>-21.8%</t>
  </si>
  <si>
    <t>Hood College</t>
  </si>
  <si>
    <t>-12.7%</t>
  </si>
  <si>
    <t>-0.1%</t>
  </si>
  <si>
    <t>-1.0%</t>
  </si>
  <si>
    <t>33.9%</t>
  </si>
  <si>
    <t>Johns Hopkins University</t>
  </si>
  <si>
    <t>3.0%</t>
  </si>
  <si>
    <t>5.3%</t>
  </si>
  <si>
    <t>1.6%</t>
  </si>
  <si>
    <t>4.0%</t>
  </si>
  <si>
    <t>Lincoln Technical Institute</t>
  </si>
  <si>
    <t>8.1%</t>
  </si>
  <si>
    <t>0.6%</t>
  </si>
  <si>
    <t>93.0%</t>
  </si>
  <si>
    <t>Loyola University Maryland</t>
  </si>
  <si>
    <t>1.3%</t>
  </si>
  <si>
    <t>-15.3%</t>
  </si>
  <si>
    <t>-3.0%</t>
  </si>
  <si>
    <t>-4.7%</t>
  </si>
  <si>
    <t>Maryland Institute College of Art</t>
  </si>
  <si>
    <t>-0.9%</t>
  </si>
  <si>
    <t>-3.2%</t>
  </si>
  <si>
    <t>102.0%</t>
  </si>
  <si>
    <t>-7.4%</t>
  </si>
  <si>
    <t>-23.6%</t>
  </si>
  <si>
    <t>-14.0%</t>
  </si>
  <si>
    <t>McDaniel College</t>
  </si>
  <si>
    <t>-69.0%</t>
  </si>
  <si>
    <t>9.6%</t>
  </si>
  <si>
    <t>3.4%</t>
  </si>
  <si>
    <t>38.6%</t>
  </si>
  <si>
    <t>Mount St Mary's University</t>
  </si>
  <si>
    <t>2.0%</t>
  </si>
  <si>
    <t>-16.0%</t>
  </si>
  <si>
    <t>-20.4%</t>
  </si>
  <si>
    <t>-6.6%</t>
  </si>
  <si>
    <t>Ner Israel Rabbinical College</t>
  </si>
  <si>
    <t>19.5%</t>
  </si>
  <si>
    <t>-14.8%</t>
  </si>
  <si>
    <t>-11.8%</t>
  </si>
  <si>
    <t>5.5%</t>
  </si>
  <si>
    <t>-2.9%</t>
  </si>
  <si>
    <t>Notre Dame of Maryland University</t>
  </si>
  <si>
    <t>-11.0%</t>
  </si>
  <si>
    <t>-3.6%</t>
  </si>
  <si>
    <t>-61.3%</t>
  </si>
  <si>
    <t>Reid Temple Bible College</t>
  </si>
  <si>
    <t>11.8%</t>
  </si>
  <si>
    <t>-16.7%</t>
  </si>
  <si>
    <t>Sans Technology Institute</t>
  </si>
  <si>
    <t>22.6%</t>
  </si>
  <si>
    <t>29.4%</t>
  </si>
  <si>
    <t>St. John's College</t>
  </si>
  <si>
    <t>4.6%</t>
  </si>
  <si>
    <t>-12.5%</t>
  </si>
  <si>
    <t>7.7%</t>
  </si>
  <si>
    <t>5.7%</t>
  </si>
  <si>
    <t>St. Mary's Seminary &amp; University</t>
  </si>
  <si>
    <t>-33.3%</t>
  </si>
  <si>
    <t>-24.6%</t>
  </si>
  <si>
    <t>Stevenson University</t>
  </si>
  <si>
    <t>-5.4%</t>
  </si>
  <si>
    <t>-19.6%</t>
  </si>
  <si>
    <t>-0.5%</t>
  </si>
  <si>
    <t>14.9%</t>
  </si>
  <si>
    <t>Talmudical Academy of Baltimore</t>
  </si>
  <si>
    <t>Washington Adventist University</t>
  </si>
  <si>
    <t>5.2%</t>
  </si>
  <si>
    <t>-23.8%</t>
  </si>
  <si>
    <t>-21.3%</t>
  </si>
  <si>
    <t>0.3%</t>
  </si>
  <si>
    <t>-26.2%</t>
  </si>
  <si>
    <t>Washington College</t>
  </si>
  <si>
    <t>9.5%</t>
  </si>
  <si>
    <t>-7.0%</t>
  </si>
  <si>
    <t>Womens Institute of Torah Seminary</t>
  </si>
  <si>
    <t>11.1%</t>
  </si>
  <si>
    <t>1,733.3%</t>
  </si>
  <si>
    <t>Yeshiva College of the Nations Capital</t>
  </si>
  <si>
    <t>Morgan</t>
  </si>
  <si>
    <t>Morgan State University</t>
  </si>
  <si>
    <t>-1.2%</t>
  </si>
  <si>
    <t>19.2%</t>
  </si>
  <si>
    <t>0.7%</t>
  </si>
  <si>
    <t>-5.1%</t>
  </si>
  <si>
    <t>St. Marys</t>
  </si>
  <si>
    <t>St. Mary's College of Maryland</t>
  </si>
  <si>
    <t>12.2%</t>
  </si>
  <si>
    <t>-30.0%</t>
  </si>
  <si>
    <t>-8.2%</t>
  </si>
  <si>
    <t>-14.9%</t>
  </si>
  <si>
    <t>University System of Maryland</t>
  </si>
  <si>
    <t>Bowie State University</t>
  </si>
  <si>
    <t>-10.8%</t>
  </si>
  <si>
    <t>Coppin State University</t>
  </si>
  <si>
    <t>2.2%</t>
  </si>
  <si>
    <t>-10.6%</t>
  </si>
  <si>
    <t>10.3%</t>
  </si>
  <si>
    <t>Frostburg State University</t>
  </si>
  <si>
    <t>-19.7%</t>
  </si>
  <si>
    <t>15.1%</t>
  </si>
  <si>
    <t>13.7%</t>
  </si>
  <si>
    <t>Salisbury University</t>
  </si>
  <si>
    <t>0.1%</t>
  </si>
  <si>
    <t>4.7%</t>
  </si>
  <si>
    <t>14.2%</t>
  </si>
  <si>
    <t>Towson University</t>
  </si>
  <si>
    <t>-6.7%</t>
  </si>
  <si>
    <t>University of Baltimore</t>
  </si>
  <si>
    <t>-18.9%</t>
  </si>
  <si>
    <t>-17.7%</t>
  </si>
  <si>
    <t>-11.2%</t>
  </si>
  <si>
    <t>-47.4%</t>
  </si>
  <si>
    <t>-11.6%</t>
  </si>
  <si>
    <t>13.3%</t>
  </si>
  <si>
    <t>0.2%</t>
  </si>
  <si>
    <t>-5.3%</t>
  </si>
  <si>
    <t>-7.5%</t>
  </si>
  <si>
    <t>-9.6%</t>
  </si>
  <si>
    <t>University of Maryland Global Campus</t>
  </si>
  <si>
    <t>15.5%</t>
  </si>
  <si>
    <t>3.7%</t>
  </si>
  <si>
    <t>-6.2%</t>
  </si>
  <si>
    <t xml:space="preserve">UNDERGRADUATE </t>
  </si>
  <si>
    <t>GRADUATE</t>
  </si>
  <si>
    <t>COMMUNITY COLLEGES</t>
  </si>
  <si>
    <t>2.5%</t>
  </si>
  <si>
    <t>MORGAN STATE UNIVERSITY</t>
  </si>
  <si>
    <t>ALL SENIOR PUBLIC INSTITUTIONS</t>
  </si>
  <si>
    <t>-33.1%</t>
  </si>
  <si>
    <t>2.1%</t>
  </si>
  <si>
    <t>ALL PUBLIC CAMPUSES</t>
  </si>
  <si>
    <t>TOTAL ALL CAMPUSES</t>
  </si>
  <si>
    <t>-3.7%</t>
  </si>
  <si>
    <t xml:space="preserve">TOTAL </t>
  </si>
  <si>
    <t>Men</t>
  </si>
  <si>
    <t>Women</t>
  </si>
  <si>
    <t>Total</t>
  </si>
  <si>
    <t>2016</t>
  </si>
  <si>
    <t>2017</t>
  </si>
  <si>
    <t>PERCENTAGE CHANGES BETWEEN YEARS</t>
  </si>
  <si>
    <t>2015 - 2016</t>
  </si>
  <si>
    <t>2016 - 2017</t>
  </si>
  <si>
    <t>2017 - 2018</t>
  </si>
  <si>
    <t>2018 - 2019</t>
  </si>
  <si>
    <t xml:space="preserve">SEGMENT </t>
  </si>
  <si>
    <t>INSTITUTION NAME</t>
  </si>
  <si>
    <t>STATE TOTALS</t>
  </si>
  <si>
    <t>PUBLIC 4-YR</t>
  </si>
  <si>
    <t>MARYLAND HIGHER EDUCATION COMMISSION
OPENING FALL ENROLLMENT 2019
Table 1: STATEWIDE TOTALS</t>
  </si>
  <si>
    <t>Community College of Baltimore County</t>
  </si>
  <si>
    <t>MARYLAND HIGHER EDUCATION COMMISSION
OPENING FALL ENROLLMENT 2019
Table 2: SUMMARY BY INSTITUTION
COMMUNITY COLLEGES</t>
  </si>
  <si>
    <t>Note: Data represent enrollments as of October 15, 2019, as reported by institutions.  Official enrollment data obtained from the institutions later in the fall usually reflect higher counts.</t>
  </si>
  <si>
    <t>MARYLAND HIGHER EDUCATION COMMISSION
OPENING FALL ENROLLMENT 2019
Table 2: SUMMARY BY INSTITUTION
MORGAN &amp; ST. MARY'S</t>
  </si>
  <si>
    <t>MD University of Integrative Health</t>
  </si>
  <si>
    <t>ALL CAMPUSES</t>
  </si>
  <si>
    <t>Note: Data on Enrollment by Sex reflect statewide totals only.</t>
  </si>
  <si>
    <t xml:space="preserve">MARYLAND HIGHER EDUCATION COMMISSION
OPENING FALL ENROLLMENT 2019
Table 4: ENROLLMENT TRENDS </t>
  </si>
  <si>
    <t>Graduate 
Full-Time</t>
  </si>
  <si>
    <t>Graduate 
Part-Time</t>
  </si>
  <si>
    <t>STATEWIDE TOTALS</t>
  </si>
  <si>
    <t>MARYLAND HIGHER EDUCATION COMMISSION
OPENING FALL ENROLLMENT 2019
FIRST-TIME STUDENTS</t>
  </si>
  <si>
    <t>St. Mary's</t>
  </si>
  <si>
    <t>Undergraduate 
Part-Time</t>
  </si>
  <si>
    <t>Undergraduate 
Full-Time</t>
  </si>
  <si>
    <t>Sub-Total 
Community Colleges</t>
  </si>
  <si>
    <t>Sub-Total Morgan &amp; 
St. Mary's</t>
  </si>
  <si>
    <t>Sub-Total Indep. Colleges
 &amp; Universities</t>
  </si>
  <si>
    <t xml:space="preserve">FIRST-TIME </t>
  </si>
  <si>
    <t>FULL-TIME</t>
  </si>
  <si>
    <t>FIRST-TIME FULL-TIME</t>
  </si>
  <si>
    <t>Note: Trend years are limited to 2016-2019 due to migration to new system.</t>
  </si>
  <si>
    <t xml:space="preserve">UNDERGRADUATE
</t>
  </si>
  <si>
    <t xml:space="preserve">FT
</t>
  </si>
  <si>
    <r>
      <t xml:space="preserve">Brightwood College
</t>
    </r>
    <r>
      <rPr>
        <sz val="6"/>
        <color rgb="FF000000"/>
        <rFont val="Arial"/>
        <family val="2"/>
      </rPr>
      <t>(Closed as of December 2018)</t>
    </r>
  </si>
  <si>
    <t>UNDERGRADUATE
Full-Time</t>
  </si>
  <si>
    <t>UNDERGRADUATE
Part-Time</t>
  </si>
  <si>
    <t>GRADUATE
Full-Time</t>
  </si>
  <si>
    <t>GRADUATE
Part-Time</t>
  </si>
  <si>
    <t>MARYLAND HIGHER EDUCATION COMMISSION
OPENING FALL ENROLLMENT 2019
Table 2: SUMMARY BY INSTITUTION
UNIVERSITY SYSTEM OF MARYLAND</t>
  </si>
  <si>
    <t>UNIVERSITY SYSTEM OF MARYLAND</t>
  </si>
  <si>
    <t>PERCENTAGE CHANGE</t>
  </si>
  <si>
    <t xml:space="preserve"> </t>
  </si>
  <si>
    <t>University of Maryland, Baltimore</t>
  </si>
  <si>
    <t>University of Maryland, Baltimore County</t>
  </si>
  <si>
    <t>University of Maryland Eastern Shore</t>
  </si>
  <si>
    <t>University of Maryland, College Park</t>
  </si>
  <si>
    <t>University of Maryland, Eastern Shore</t>
  </si>
  <si>
    <t>Opening Fall Enrollment 2019</t>
  </si>
  <si>
    <t>Sub-Total University System of MD</t>
  </si>
  <si>
    <r>
      <rPr>
        <sz val="11"/>
        <color rgb="FF000000"/>
        <rFont val="Arial"/>
        <family val="2"/>
      </rPr>
      <t xml:space="preserve">To download a .pdf copy of this report, please see </t>
    </r>
    <r>
      <rPr>
        <u/>
        <sz val="11"/>
        <color theme="10"/>
        <rFont val="Arial"/>
        <family val="2"/>
      </rPr>
      <t xml:space="preserve">https://mhec.maryland.gov/publications/Pages/research/index.aspx </t>
    </r>
  </si>
  <si>
    <t>SAINT MARY'S COLLEGE OF MARYLAND</t>
  </si>
  <si>
    <t xml:space="preserve">This report provides a preliminary opening fall enrollment summary.  
The enrollment numbers provided include all students enrolled  for the Fall term prior to October 15. All opening fall enrollment data are based on preliminary enrollment reports submitted by institutions to the Maryland Higher Education Commission. 2018 comparative data are based on final Enrollment Information System files, which are submitted as of the institution's official census date, which typically represents the final date of which students may register for classes. Later figures may reflect higher enrollment counts.
These data include all students enrolled in credit courses, as well as students exclusively enrolled in non-credit remedial courses who have been accepted into a degree program and are required by the institution to take these courses.  Students enrolled in extension courses, off-campus programs, or in a branch campus that is located in Maryland are included in main campus figures.
These figures do NOT include:  
(a) Students exclusively in non-credit adult education courses and non-credit extension courses;
(b) Students exclusively auditing classes.; or 
(c) Students in any branch campus or extension center in a foreign country.
</t>
  </si>
  <si>
    <t xml:space="preserve">MARYLAND HIGHER EDUCATION COMMISSION
OPENING FALL ENROLLMENT 2019
Table 3: ENROLLMENT BY GENDER
</t>
  </si>
  <si>
    <t>Note: Trend years are limited to 2016-2019 due to migration to new data system.</t>
  </si>
  <si>
    <t>Private and Independent Colleges and Universities</t>
  </si>
  <si>
    <t>MARYLAND HIGHER EDUCATION COMMISSION
OPENING FALL ENROLLMENT 2019
Table 2: SUMMARY BY INSTITUTION
PRIVATE AND INDEPENDENT COLLEGES AND UNIVERSITIES</t>
  </si>
  <si>
    <t>PRIVATE AND STATE-AIDED COLLEGES AND UNIVERSITIES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</si>
</sst>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10409]m/d/yy"/>
    <numFmt numFmtId="165" formatCode="[$-10409]0"/>
    <numFmt numFmtId="166" formatCode="[$-10409]0.0"/>
    <numFmt numFmtId="167" formatCode="[$-10409]0.00"/>
  </numFmts>
  <fonts count="16" x14ac:knownFonts="1">
    <font>
      <sz val="11"/>
      <color rgb="FF000000"/>
      <name val="Calibri"/>
      <family val="2"/>
      <scheme val="minor"/>
    </font>
    <font>
      <sz val="8"/>
      <color rgb="FF000000"/>
      <name val="Arial"/>
      <family val="2"/>
    </font>
    <font>
      <sz val="7"/>
      <color rgb="FF000000"/>
      <name val="Arial"/>
      <family val="2"/>
    </font>
    <font>
      <sz val="8"/>
      <name val="Arial"/>
      <family val="2"/>
    </font>
    <font>
      <sz val="7"/>
      <name val="Arial"/>
      <family val="2"/>
    </font>
    <font>
      <sz val="11"/>
      <name val="Arial"/>
      <family val="2"/>
    </font>
    <font>
      <sz val="10"/>
      <color theme="0"/>
      <name val="Arial"/>
      <family val="2"/>
    </font>
    <font>
      <sz val="6"/>
      <name val="Arial"/>
      <family val="2"/>
    </font>
    <font>
      <sz val="8"/>
      <color rgb="FFFFFFFF"/>
      <name val="Arial"/>
      <family val="2"/>
    </font>
    <font>
      <sz val="6"/>
      <color rgb="FF000000"/>
      <name val="Arial"/>
      <family val="2"/>
    </font>
    <font>
      <sz val="10"/>
      <color rgb="FF000000"/>
      <name val="Arial"/>
      <family val="2"/>
    </font>
    <font>
      <sz val="11"/>
      <color theme="1"/>
      <name val="Calibri"/>
      <family val="2"/>
      <scheme val="minor"/>
    </font>
    <font>
      <u/>
      <sz val="11"/>
      <color theme="10"/>
      <name val="Calibri"/>
      <family val="2"/>
      <scheme val="minor"/>
    </font>
    <font>
      <b/>
      <sz val="11"/>
      <name val="Arial"/>
      <family val="2"/>
    </font>
    <font>
      <u/>
      <sz val="11"/>
      <color theme="10"/>
      <name val="Arial"/>
      <family val="2"/>
    </font>
    <font>
      <sz val="11"/>
      <color rgb="FF000000"/>
      <name val="Arial"/>
      <family val="2"/>
    </font>
  </fonts>
  <fills count="6">
    <fill>
      <patternFill patternType="none"/>
    </fill>
    <fill>
      <patternFill patternType="gray125"/>
    </fill>
    <fill>
      <patternFill patternType="solid">
        <fgColor rgb="FFB22222"/>
        <bgColor rgb="FFB22222"/>
      </patternFill>
    </fill>
    <fill>
      <patternFill patternType="solid">
        <fgColor rgb="FFF0E68C"/>
        <bgColor rgb="FFF0E68C"/>
      </patternFill>
    </fill>
    <fill>
      <patternFill patternType="solid">
        <fgColor rgb="FFFFFFFF"/>
        <bgColor rgb="FFFFFFFF"/>
      </patternFill>
    </fill>
    <fill>
      <patternFill patternType="solid">
        <fgColor rgb="FFC00000"/>
        <bgColor indexed="64"/>
      </patternFill>
    </fill>
  </fills>
  <borders count="30">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diagonal/>
    </border>
    <border>
      <left/>
      <right style="thin">
        <color rgb="FFD3D3D3"/>
      </right>
      <top style="thin">
        <color rgb="FFD3D3D3"/>
      </top>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top/>
      <bottom style="thin">
        <color rgb="FFD3D3D3"/>
      </bottom>
      <diagonal/>
    </border>
    <border>
      <left/>
      <right/>
      <top/>
      <bottom style="thin">
        <color rgb="FFD3D3D3"/>
      </bottom>
      <diagonal/>
    </border>
    <border>
      <left/>
      <right style="thin">
        <color rgb="FFD3D3D3"/>
      </right>
      <top/>
      <bottom style="thin">
        <color rgb="FFD3D3D3"/>
      </bottom>
      <diagonal/>
    </border>
    <border>
      <left style="thin">
        <color rgb="FFD3D3D3"/>
      </left>
      <right/>
      <top/>
      <bottom/>
      <diagonal/>
    </border>
    <border>
      <left/>
      <right style="thin">
        <color rgb="FFD3D3D3"/>
      </right>
      <top/>
      <bottom/>
      <diagonal/>
    </border>
    <border>
      <left style="thin">
        <color rgb="FFD3D3D3"/>
      </left>
      <right style="thin">
        <color rgb="FFD3D3D3"/>
      </right>
      <top/>
      <bottom/>
      <diagonal/>
    </border>
    <border>
      <left style="thin">
        <color rgb="FFD3D3D3"/>
      </left>
      <right style="thin">
        <color rgb="FFD3D3D3"/>
      </right>
      <top/>
      <bottom style="thin">
        <color rgb="FFD3D3D3"/>
      </bottom>
      <diagonal/>
    </border>
    <border>
      <left style="thin">
        <color rgb="FF000000"/>
      </left>
      <right style="thin">
        <color rgb="FFD3D3D3"/>
      </right>
      <top style="thin">
        <color rgb="FF000000"/>
      </top>
      <bottom style="thin">
        <color rgb="FFD3D3D3"/>
      </bottom>
      <diagonal/>
    </border>
    <border>
      <left style="thin">
        <color rgb="FFD3D3D3"/>
      </left>
      <right style="thin">
        <color rgb="FFD3D3D3"/>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D3D3D3"/>
      </left>
      <right style="thin">
        <color rgb="FF000000"/>
      </right>
      <top style="thin">
        <color rgb="FF000000"/>
      </top>
      <bottom style="thin">
        <color rgb="FFD3D3D3"/>
      </bottom>
      <diagonal/>
    </border>
    <border>
      <left style="thin">
        <color rgb="FF000000"/>
      </left>
      <right style="thin">
        <color rgb="FFD3D3D3"/>
      </right>
      <top style="thin">
        <color rgb="FFD3D3D3"/>
      </top>
      <bottom style="thin">
        <color rgb="FFD3D3D3"/>
      </bottom>
      <diagonal/>
    </border>
    <border>
      <left style="thin">
        <color rgb="FFD3D3D3"/>
      </left>
      <right style="thin">
        <color rgb="FF000000"/>
      </right>
      <top style="thin">
        <color rgb="FFD3D3D3"/>
      </top>
      <bottom style="thin">
        <color rgb="FFD3D3D3"/>
      </bottom>
      <diagonal/>
    </border>
    <border>
      <left style="thin">
        <color rgb="FF000000"/>
      </left>
      <right style="thin">
        <color rgb="FFD3D3D3"/>
      </right>
      <top/>
      <bottom/>
      <diagonal/>
    </border>
    <border>
      <left style="thin">
        <color rgb="FF000000"/>
      </left>
      <right style="thin">
        <color rgb="FFD3D3D3"/>
      </right>
      <top/>
      <bottom style="thin">
        <color rgb="FFD3D3D3"/>
      </bottom>
      <diagonal/>
    </border>
    <border>
      <left style="thin">
        <color rgb="FF000000"/>
      </left>
      <right/>
      <top/>
      <bottom/>
      <diagonal/>
    </border>
    <border>
      <left style="thin">
        <color rgb="FF000000"/>
      </left>
      <right style="thin">
        <color rgb="FFD3D3D3"/>
      </right>
      <top style="thin">
        <color rgb="FFD3D3D3"/>
      </top>
      <bottom style="thin">
        <color rgb="FF000000"/>
      </bottom>
      <diagonal/>
    </border>
    <border>
      <left style="thin">
        <color rgb="FFD3D3D3"/>
      </left>
      <right style="thin">
        <color rgb="FFD3D3D3"/>
      </right>
      <top style="thin">
        <color rgb="FFD3D3D3"/>
      </top>
      <bottom style="thin">
        <color rgb="FF000000"/>
      </bottom>
      <diagonal/>
    </border>
    <border>
      <left/>
      <right style="thin">
        <color rgb="FFD3D3D3"/>
      </right>
      <top style="thin">
        <color rgb="FFD3D3D3"/>
      </top>
      <bottom style="thin">
        <color rgb="FF000000"/>
      </bottom>
      <diagonal/>
    </border>
    <border>
      <left style="thin">
        <color rgb="FFD3D3D3"/>
      </left>
      <right style="thin">
        <color rgb="FF000000"/>
      </right>
      <top style="thin">
        <color rgb="FFD3D3D3"/>
      </top>
      <bottom style="thin">
        <color rgb="FF000000"/>
      </bottom>
      <diagonal/>
    </border>
    <border>
      <left style="thin">
        <color rgb="FFD3D3D3"/>
      </left>
      <right/>
      <top style="thin">
        <color rgb="FFD3D3D3"/>
      </top>
      <bottom style="thin">
        <color rgb="FFD3D3D3"/>
      </bottom>
      <diagonal/>
    </border>
    <border>
      <left style="thin">
        <color rgb="FFD3D3D3"/>
      </left>
      <right/>
      <top style="thin">
        <color rgb="FFD3D3D3"/>
      </top>
      <bottom style="thin">
        <color rgb="FF000000"/>
      </bottom>
      <diagonal/>
    </border>
    <border>
      <left style="thin">
        <color rgb="FFD3D3D3"/>
      </left>
      <right/>
      <top style="thin">
        <color rgb="FF000000"/>
      </top>
      <bottom style="thin">
        <color rgb="FFD3D3D3"/>
      </bottom>
      <diagonal/>
    </border>
    <border>
      <left style="thin">
        <color rgb="FF000000"/>
      </left>
      <right style="thin">
        <color rgb="FFD3D3D3"/>
      </right>
      <top style="thin">
        <color rgb="FFD3D3D3"/>
      </top>
      <bottom/>
      <diagonal/>
    </border>
  </borders>
  <cellStyleXfs count="3">
    <xf numFmtId="0" fontId="0" fillId="0" borderId="0"/>
    <xf numFmtId="0" fontId="11" fillId="0" borderId="0"/>
    <xf numFmtId="0" fontId="12" fillId="0" borderId="0" applyNumberFormat="0" applyFill="0" applyBorder="0" applyAlignment="0" applyProtection="0"/>
  </cellStyleXfs>
  <cellXfs count="111">
    <xf numFmtId="0" fontId="0" fillId="0" borderId="0" xfId="0" applyFont="1" applyFill="1" applyBorder="1"/>
    <xf numFmtId="0" fontId="1" fillId="3" borderId="1" xfId="0" applyNumberFormat="1" applyFont="1" applyFill="1" applyBorder="1" applyAlignment="1">
      <alignment horizontal="left" vertical="top" wrapText="1"/>
    </xf>
    <xf numFmtId="0" fontId="2" fillId="3" borderId="1" xfId="0" applyNumberFormat="1" applyFont="1" applyFill="1" applyBorder="1" applyAlignment="1">
      <alignment horizontal="center" vertical="top" wrapText="1" readingOrder="1"/>
    </xf>
    <xf numFmtId="14" fontId="3" fillId="0" borderId="0" xfId="0" applyNumberFormat="1" applyFont="1" applyFill="1" applyBorder="1"/>
    <xf numFmtId="14" fontId="4" fillId="0" borderId="0" xfId="0" applyNumberFormat="1" applyFont="1" applyFill="1" applyBorder="1"/>
    <xf numFmtId="0" fontId="5" fillId="0" borderId="0" xfId="0" applyFont="1" applyFill="1" applyBorder="1"/>
    <xf numFmtId="0" fontId="6" fillId="5" borderId="0" xfId="0" applyFont="1" applyFill="1" applyBorder="1"/>
    <xf numFmtId="0" fontId="5" fillId="0" borderId="0" xfId="0" applyFont="1" applyFill="1" applyBorder="1" applyAlignment="1">
      <alignment horizontal="right"/>
    </xf>
    <xf numFmtId="0" fontId="2" fillId="3" borderId="1" xfId="0" applyNumberFormat="1" applyFont="1" applyFill="1" applyBorder="1" applyAlignment="1">
      <alignment vertical="top" wrapText="1" readingOrder="1"/>
    </xf>
    <xf numFmtId="0" fontId="2" fillId="0" borderId="1" xfId="0" applyNumberFormat="1" applyFont="1" applyFill="1" applyBorder="1" applyAlignment="1">
      <alignment vertical="top" wrapText="1" readingOrder="1"/>
    </xf>
    <xf numFmtId="0" fontId="2" fillId="0" borderId="1" xfId="0" applyNumberFormat="1" applyFont="1" applyFill="1" applyBorder="1" applyAlignment="1">
      <alignment horizontal="right" vertical="top" wrapText="1"/>
    </xf>
    <xf numFmtId="0" fontId="2" fillId="3" borderId="1" xfId="0" applyNumberFormat="1" applyFont="1" applyFill="1" applyBorder="1" applyAlignment="1">
      <alignment horizontal="right" vertical="top" wrapText="1" readingOrder="1"/>
    </xf>
    <xf numFmtId="0" fontId="2" fillId="4" borderId="1" xfId="0" applyNumberFormat="1" applyFont="1" applyFill="1" applyBorder="1" applyAlignment="1">
      <alignment horizontal="right" vertical="top" wrapText="1"/>
    </xf>
    <xf numFmtId="0" fontId="2" fillId="4" borderId="1" xfId="0" applyNumberFormat="1" applyFont="1" applyFill="1" applyBorder="1" applyAlignment="1">
      <alignment horizontal="right" vertical="top" wrapText="1" readingOrder="1"/>
    </xf>
    <xf numFmtId="0" fontId="7" fillId="0" borderId="0" xfId="0" applyFont="1" applyFill="1" applyBorder="1"/>
    <xf numFmtId="0" fontId="7" fillId="0" borderId="0" xfId="0" applyFont="1" applyFill="1" applyBorder="1" applyAlignment="1">
      <alignment horizontal="right"/>
    </xf>
    <xf numFmtId="0" fontId="2" fillId="0" borderId="1" xfId="0" applyNumberFormat="1" applyFont="1" applyFill="1" applyBorder="1" applyAlignment="1">
      <alignment horizontal="right" vertical="top" wrapText="1" readingOrder="1"/>
    </xf>
    <xf numFmtId="165" fontId="2" fillId="0" borderId="1" xfId="0" applyNumberFormat="1" applyFont="1" applyFill="1" applyBorder="1" applyAlignment="1">
      <alignment horizontal="right" vertical="top" wrapText="1" readingOrder="1"/>
    </xf>
    <xf numFmtId="0" fontId="4" fillId="0" borderId="0" xfId="0" applyFont="1" applyFill="1" applyBorder="1" applyAlignment="1">
      <alignment wrapText="1"/>
    </xf>
    <xf numFmtId="0" fontId="4" fillId="0" borderId="0" xfId="0" applyFont="1" applyFill="1" applyBorder="1"/>
    <xf numFmtId="0" fontId="1" fillId="3" borderId="1" xfId="0" applyNumberFormat="1" applyFont="1" applyFill="1" applyBorder="1" applyAlignment="1">
      <alignment horizontal="right" vertical="top" wrapText="1"/>
    </xf>
    <xf numFmtId="0" fontId="8" fillId="2" borderId="1" xfId="0" applyNumberFormat="1" applyFont="1" applyFill="1" applyBorder="1" applyAlignment="1">
      <alignment horizontal="center" vertical="top" wrapText="1" readingOrder="1"/>
    </xf>
    <xf numFmtId="0" fontId="1" fillId="0" borderId="1" xfId="0" applyNumberFormat="1" applyFont="1" applyFill="1" applyBorder="1" applyAlignment="1">
      <alignment horizontal="right" vertical="top" wrapText="1"/>
    </xf>
    <xf numFmtId="166" fontId="1" fillId="0" borderId="1" xfId="0" applyNumberFormat="1" applyFont="1" applyFill="1" applyBorder="1" applyAlignment="1">
      <alignment vertical="top" wrapText="1" readingOrder="1"/>
    </xf>
    <xf numFmtId="0" fontId="4" fillId="0" borderId="0" xfId="0" applyFont="1" applyFill="1" applyBorder="1" applyAlignment="1">
      <alignment horizontal="left"/>
    </xf>
    <xf numFmtId="14" fontId="5" fillId="0" borderId="0" xfId="0" applyNumberFormat="1" applyFont="1" applyFill="1" applyBorder="1"/>
    <xf numFmtId="0" fontId="10" fillId="3" borderId="1" xfId="0" applyNumberFormat="1" applyFont="1" applyFill="1" applyBorder="1" applyAlignment="1">
      <alignment horizontal="center" vertical="top" wrapText="1" readingOrder="1"/>
    </xf>
    <xf numFmtId="0" fontId="1" fillId="3" borderId="1" xfId="0" applyNumberFormat="1" applyFont="1" applyFill="1" applyBorder="1" applyAlignment="1">
      <alignment horizontal="center" vertical="top" wrapText="1" readingOrder="1"/>
    </xf>
    <xf numFmtId="0" fontId="1" fillId="0" borderId="1" xfId="0" applyNumberFormat="1" applyFont="1" applyFill="1" applyBorder="1" applyAlignment="1">
      <alignment vertical="top" wrapText="1" readingOrder="1"/>
    </xf>
    <xf numFmtId="0" fontId="1" fillId="0" borderId="0" xfId="0" applyNumberFormat="1" applyFont="1" applyFill="1" applyBorder="1" applyAlignment="1">
      <alignment vertical="top" wrapText="1" readingOrder="1"/>
    </xf>
    <xf numFmtId="167" fontId="1" fillId="0" borderId="1" xfId="0" applyNumberFormat="1" applyFont="1" applyFill="1" applyBorder="1" applyAlignment="1">
      <alignment horizontal="right" vertical="top" wrapText="1" readingOrder="1"/>
    </xf>
    <xf numFmtId="0" fontId="1" fillId="3" borderId="13" xfId="0" applyNumberFormat="1" applyFont="1" applyFill="1" applyBorder="1" applyAlignment="1">
      <alignment vertical="top" wrapText="1" readingOrder="1"/>
    </xf>
    <xf numFmtId="0" fontId="1" fillId="3" borderId="14" xfId="0" applyNumberFormat="1" applyFont="1" applyFill="1" applyBorder="1" applyAlignment="1">
      <alignment vertical="top" wrapText="1" readingOrder="1"/>
    </xf>
    <xf numFmtId="0" fontId="1" fillId="3" borderId="16" xfId="0" applyNumberFormat="1" applyFont="1" applyFill="1" applyBorder="1" applyAlignment="1">
      <alignment vertical="top" wrapText="1" readingOrder="1"/>
    </xf>
    <xf numFmtId="0" fontId="1" fillId="0" borderId="17" xfId="0" applyNumberFormat="1" applyFont="1" applyFill="1" applyBorder="1" applyAlignment="1">
      <alignment vertical="center" wrapText="1" readingOrder="1"/>
    </xf>
    <xf numFmtId="0" fontId="5" fillId="0" borderId="21" xfId="0" applyNumberFormat="1" applyFont="1" applyFill="1" applyBorder="1" applyAlignment="1">
      <alignment vertical="top" wrapText="1"/>
    </xf>
    <xf numFmtId="0" fontId="1" fillId="0" borderId="17" xfId="0" applyNumberFormat="1" applyFont="1" applyFill="1" applyBorder="1" applyAlignment="1">
      <alignment horizontal="center" vertical="top" wrapText="1" readingOrder="1"/>
    </xf>
    <xf numFmtId="0" fontId="1" fillId="0" borderId="22" xfId="0" applyNumberFormat="1" applyFont="1" applyFill="1" applyBorder="1" applyAlignment="1">
      <alignment vertical="center" wrapText="1" readingOrder="1"/>
    </xf>
    <xf numFmtId="3" fontId="2" fillId="4" borderId="1" xfId="0" applyNumberFormat="1" applyFont="1" applyFill="1" applyBorder="1" applyAlignment="1">
      <alignment horizontal="right" vertical="top" wrapText="1" readingOrder="1"/>
    </xf>
    <xf numFmtId="3" fontId="2" fillId="0" borderId="1" xfId="0" applyNumberFormat="1" applyFont="1" applyFill="1" applyBorder="1" applyAlignment="1">
      <alignment horizontal="right" vertical="top" wrapText="1" readingOrder="1"/>
    </xf>
    <xf numFmtId="3" fontId="1" fillId="0" borderId="1" xfId="0" applyNumberFormat="1" applyFont="1" applyFill="1" applyBorder="1" applyAlignment="1">
      <alignment vertical="top" wrapText="1" readingOrder="1"/>
    </xf>
    <xf numFmtId="37" fontId="1" fillId="0" borderId="1" xfId="0" applyNumberFormat="1" applyFont="1" applyFill="1" applyBorder="1" applyAlignment="1">
      <alignment vertical="top" wrapText="1" readingOrder="1"/>
    </xf>
    <xf numFmtId="37" fontId="1" fillId="0" borderId="18" xfId="0" applyNumberFormat="1" applyFont="1" applyFill="1" applyBorder="1" applyAlignment="1">
      <alignment vertical="top" wrapText="1" readingOrder="1"/>
    </xf>
    <xf numFmtId="37" fontId="1" fillId="4" borderId="1" xfId="0" applyNumberFormat="1" applyFont="1" applyFill="1" applyBorder="1" applyAlignment="1">
      <alignment vertical="top" wrapText="1" readingOrder="1"/>
    </xf>
    <xf numFmtId="37" fontId="1" fillId="4" borderId="18" xfId="0" applyNumberFormat="1" applyFont="1" applyFill="1" applyBorder="1" applyAlignment="1">
      <alignment vertical="top" wrapText="1" readingOrder="1"/>
    </xf>
    <xf numFmtId="37" fontId="1" fillId="4" borderId="23" xfId="0" applyNumberFormat="1" applyFont="1" applyFill="1" applyBorder="1" applyAlignment="1">
      <alignment vertical="top" wrapText="1" readingOrder="1"/>
    </xf>
    <xf numFmtId="37" fontId="1" fillId="4" borderId="25" xfId="0" applyNumberFormat="1" applyFont="1" applyFill="1" applyBorder="1" applyAlignment="1">
      <alignment vertical="top" wrapText="1" readingOrder="1"/>
    </xf>
    <xf numFmtId="37" fontId="1" fillId="4" borderId="1" xfId="0" applyNumberFormat="1" applyFont="1" applyFill="1" applyBorder="1" applyAlignment="1">
      <alignment vertical="center" wrapText="1" readingOrder="1"/>
    </xf>
    <xf numFmtId="37" fontId="1" fillId="4" borderId="18" xfId="0" applyNumberFormat="1" applyFont="1" applyFill="1" applyBorder="1" applyAlignment="1">
      <alignment vertical="center" wrapText="1" readingOrder="1"/>
    </xf>
    <xf numFmtId="0" fontId="2" fillId="0" borderId="1" xfId="0" applyNumberFormat="1" applyFont="1" applyFill="1" applyBorder="1" applyAlignment="1">
      <alignment horizontal="right" vertical="top" wrapText="1" readingOrder="1"/>
    </xf>
    <xf numFmtId="0" fontId="13" fillId="0" borderId="0" xfId="0" applyFont="1" applyFill="1" applyBorder="1" applyAlignment="1">
      <alignment horizontal="center"/>
    </xf>
    <xf numFmtId="0" fontId="14" fillId="0" borderId="0" xfId="2" applyFont="1" applyFill="1" applyBorder="1"/>
    <xf numFmtId="0" fontId="5" fillId="0" borderId="0" xfId="0" applyFont="1" applyFill="1" applyBorder="1" applyAlignment="1">
      <alignment vertical="center" wrapText="1"/>
    </xf>
    <xf numFmtId="0" fontId="5" fillId="0" borderId="0" xfId="0" applyFont="1" applyFill="1" applyBorder="1"/>
    <xf numFmtId="0" fontId="1" fillId="0" borderId="0" xfId="0" applyNumberFormat="1" applyFont="1" applyFill="1" applyBorder="1" applyAlignment="1">
      <alignment horizontal="center" vertical="top" wrapText="1" readingOrder="1"/>
    </xf>
    <xf numFmtId="164" fontId="1" fillId="0" borderId="0" xfId="0" applyNumberFormat="1" applyFont="1" applyFill="1" applyBorder="1" applyAlignment="1">
      <alignment vertical="top" wrapText="1" readingOrder="1"/>
    </xf>
    <xf numFmtId="0" fontId="2" fillId="3" borderId="1" xfId="0" applyNumberFormat="1" applyFont="1" applyFill="1" applyBorder="1" applyAlignment="1">
      <alignment horizontal="center" vertical="top" wrapText="1" readingOrder="1"/>
    </xf>
    <xf numFmtId="0" fontId="5" fillId="0" borderId="5" xfId="0" applyNumberFormat="1" applyFont="1" applyFill="1" applyBorder="1" applyAlignment="1">
      <alignment vertical="top" wrapText="1"/>
    </xf>
    <xf numFmtId="0" fontId="5" fillId="0" borderId="4" xfId="0" applyNumberFormat="1" applyFont="1" applyFill="1" applyBorder="1" applyAlignment="1">
      <alignment vertical="top" wrapText="1"/>
    </xf>
    <xf numFmtId="0" fontId="2" fillId="3" borderId="26" xfId="0" applyNumberFormat="1" applyFont="1" applyFill="1" applyBorder="1" applyAlignment="1">
      <alignment horizontal="right" vertical="top" wrapText="1" readingOrder="1"/>
    </xf>
    <xf numFmtId="0" fontId="2" fillId="3" borderId="5" xfId="0" applyNumberFormat="1" applyFont="1" applyFill="1" applyBorder="1" applyAlignment="1">
      <alignment horizontal="right" vertical="top" wrapText="1" readingOrder="1"/>
    </xf>
    <xf numFmtId="0" fontId="2" fillId="3" borderId="4" xfId="0" applyNumberFormat="1" applyFont="1" applyFill="1" applyBorder="1" applyAlignment="1">
      <alignment horizontal="right" vertical="top" wrapText="1" readingOrder="1"/>
    </xf>
    <xf numFmtId="0" fontId="2" fillId="4" borderId="1" xfId="0" applyNumberFormat="1" applyFont="1" applyFill="1" applyBorder="1" applyAlignment="1">
      <alignment vertical="top" wrapText="1" readingOrder="1"/>
    </xf>
    <xf numFmtId="0" fontId="5" fillId="4" borderId="11" xfId="0" applyNumberFormat="1" applyFont="1" applyFill="1" applyBorder="1" applyAlignment="1">
      <alignment vertical="top" wrapText="1"/>
    </xf>
    <xf numFmtId="0" fontId="5" fillId="4" borderId="12" xfId="0" applyNumberFormat="1" applyFont="1" applyFill="1" applyBorder="1" applyAlignment="1">
      <alignment vertical="top" wrapText="1"/>
    </xf>
    <xf numFmtId="3" fontId="2" fillId="4" borderId="26" xfId="0" applyNumberFormat="1" applyFont="1" applyFill="1" applyBorder="1" applyAlignment="1">
      <alignment horizontal="right" vertical="top" wrapText="1" readingOrder="1"/>
    </xf>
    <xf numFmtId="3" fontId="2" fillId="4" borderId="5" xfId="0" applyNumberFormat="1" applyFont="1" applyFill="1" applyBorder="1" applyAlignment="1">
      <alignment horizontal="right" vertical="top" wrapText="1" readingOrder="1"/>
    </xf>
    <xf numFmtId="3" fontId="2" fillId="4" borderId="4" xfId="0" applyNumberFormat="1" applyFont="1" applyFill="1" applyBorder="1" applyAlignment="1">
      <alignment horizontal="right" vertical="top" wrapText="1" readingOrder="1"/>
    </xf>
    <xf numFmtId="3" fontId="2" fillId="4" borderId="1" xfId="0" applyNumberFormat="1" applyFont="1" applyFill="1" applyBorder="1" applyAlignment="1">
      <alignment horizontal="right" vertical="top" wrapText="1" readingOrder="1"/>
    </xf>
    <xf numFmtId="3" fontId="5" fillId="0" borderId="5" xfId="0" applyNumberFormat="1" applyFont="1" applyFill="1" applyBorder="1" applyAlignment="1">
      <alignment vertical="top" wrapText="1"/>
    </xf>
    <xf numFmtId="3" fontId="5" fillId="0" borderId="4" xfId="0" applyNumberFormat="1" applyFont="1" applyFill="1" applyBorder="1" applyAlignment="1">
      <alignment vertical="top" wrapText="1"/>
    </xf>
    <xf numFmtId="0" fontId="2" fillId="4" borderId="26" xfId="0" applyNumberFormat="1" applyFont="1" applyFill="1" applyBorder="1" applyAlignment="1">
      <alignment horizontal="right" vertical="top" wrapText="1" readingOrder="1"/>
    </xf>
    <xf numFmtId="0" fontId="2" fillId="4" borderId="5" xfId="0" applyNumberFormat="1" applyFont="1" applyFill="1" applyBorder="1" applyAlignment="1">
      <alignment horizontal="right" vertical="top" wrapText="1" readingOrder="1"/>
    </xf>
    <xf numFmtId="0" fontId="2" fillId="4" borderId="4" xfId="0" applyNumberFormat="1" applyFont="1" applyFill="1" applyBorder="1" applyAlignment="1">
      <alignment horizontal="right" vertical="top" wrapText="1" readingOrder="1"/>
    </xf>
    <xf numFmtId="0" fontId="2" fillId="4" borderId="1" xfId="0" applyNumberFormat="1" applyFont="1" applyFill="1" applyBorder="1" applyAlignment="1">
      <alignment horizontal="right" vertical="top" wrapText="1" readingOrder="1"/>
    </xf>
    <xf numFmtId="0" fontId="8" fillId="2" borderId="1" xfId="0" applyNumberFormat="1" applyFont="1" applyFill="1" applyBorder="1" applyAlignment="1">
      <alignment vertical="center" wrapText="1" readingOrder="1"/>
    </xf>
    <xf numFmtId="0" fontId="5" fillId="0" borderId="2" xfId="0" applyNumberFormat="1" applyFont="1" applyFill="1" applyBorder="1" applyAlignment="1">
      <alignment vertical="top" wrapText="1"/>
    </xf>
    <xf numFmtId="0" fontId="5" fillId="0" borderId="3" xfId="0" applyNumberFormat="1" applyFont="1" applyFill="1" applyBorder="1" applyAlignment="1">
      <alignment vertical="top" wrapText="1"/>
    </xf>
    <xf numFmtId="0" fontId="5" fillId="2" borderId="6" xfId="0" applyNumberFormat="1" applyFont="1" applyFill="1" applyBorder="1" applyAlignment="1">
      <alignment vertical="top" wrapText="1"/>
    </xf>
    <xf numFmtId="0" fontId="5" fillId="0" borderId="7" xfId="0" applyNumberFormat="1" applyFont="1" applyFill="1" applyBorder="1" applyAlignment="1">
      <alignment vertical="top" wrapText="1"/>
    </xf>
    <xf numFmtId="0" fontId="5" fillId="0" borderId="8" xfId="0" applyNumberFormat="1" applyFont="1" applyFill="1" applyBorder="1" applyAlignment="1">
      <alignment vertical="top" wrapText="1"/>
    </xf>
    <xf numFmtId="0" fontId="2" fillId="0" borderId="1" xfId="0" applyNumberFormat="1" applyFont="1" applyFill="1" applyBorder="1" applyAlignment="1">
      <alignment vertical="center" wrapText="1" readingOrder="1"/>
    </xf>
    <xf numFmtId="0" fontId="5" fillId="0" borderId="9" xfId="0" applyNumberFormat="1" applyFont="1" applyFill="1" applyBorder="1" applyAlignment="1">
      <alignment vertical="top" wrapText="1"/>
    </xf>
    <xf numFmtId="0" fontId="5" fillId="0" borderId="10" xfId="0" applyNumberFormat="1" applyFont="1" applyFill="1" applyBorder="1" applyAlignment="1">
      <alignment vertical="top" wrapText="1"/>
    </xf>
    <xf numFmtId="0" fontId="5" fillId="0" borderId="6" xfId="0" applyNumberFormat="1" applyFont="1" applyFill="1" applyBorder="1" applyAlignment="1">
      <alignment vertical="top" wrapText="1"/>
    </xf>
    <xf numFmtId="3" fontId="2" fillId="0" borderId="1" xfId="0" applyNumberFormat="1" applyFont="1" applyFill="1" applyBorder="1" applyAlignment="1">
      <alignment horizontal="right" vertical="top" wrapText="1" readingOrder="1"/>
    </xf>
    <xf numFmtId="0" fontId="2" fillId="0" borderId="1" xfId="0" applyNumberFormat="1" applyFont="1" applyFill="1" applyBorder="1" applyAlignment="1">
      <alignment horizontal="right" vertical="top" wrapText="1" readingOrder="1"/>
    </xf>
    <xf numFmtId="165" fontId="2" fillId="0" borderId="1" xfId="0" applyNumberFormat="1" applyFont="1" applyFill="1" applyBorder="1" applyAlignment="1">
      <alignment horizontal="right" vertical="top" wrapText="1" readingOrder="1"/>
    </xf>
    <xf numFmtId="0" fontId="4" fillId="0" borderId="0" xfId="0" applyFont="1" applyFill="1" applyBorder="1" applyAlignment="1">
      <alignment horizontal="left" wrapText="1"/>
    </xf>
    <xf numFmtId="0" fontId="1" fillId="3" borderId="1" xfId="0" applyNumberFormat="1" applyFont="1" applyFill="1" applyBorder="1" applyAlignment="1">
      <alignment horizontal="center" vertical="top" wrapText="1" readingOrder="1"/>
    </xf>
    <xf numFmtId="0" fontId="8" fillId="2" borderId="1" xfId="0" applyNumberFormat="1" applyFont="1" applyFill="1" applyBorder="1" applyAlignment="1">
      <alignment horizontal="center" vertical="top" wrapText="1" readingOrder="1"/>
    </xf>
    <xf numFmtId="3" fontId="1" fillId="0" borderId="1" xfId="0" applyNumberFormat="1" applyFont="1" applyFill="1" applyBorder="1" applyAlignment="1">
      <alignment vertical="top" wrapText="1" readingOrder="1"/>
    </xf>
    <xf numFmtId="166" fontId="1" fillId="0" borderId="1" xfId="0" applyNumberFormat="1" applyFont="1" applyFill="1" applyBorder="1" applyAlignment="1">
      <alignment vertical="top" wrapText="1" readingOrder="1"/>
    </xf>
    <xf numFmtId="0" fontId="3" fillId="0" borderId="5" xfId="0" applyNumberFormat="1" applyFont="1" applyFill="1" applyBorder="1" applyAlignment="1">
      <alignment vertical="top" wrapText="1"/>
    </xf>
    <xf numFmtId="0" fontId="3" fillId="0" borderId="4" xfId="0" applyNumberFormat="1" applyFont="1" applyFill="1" applyBorder="1" applyAlignment="1">
      <alignment vertical="top" wrapText="1"/>
    </xf>
    <xf numFmtId="167" fontId="1" fillId="0" borderId="1" xfId="0" applyNumberFormat="1" applyFont="1" applyFill="1" applyBorder="1" applyAlignment="1">
      <alignment horizontal="right" vertical="top" wrapText="1" readingOrder="1"/>
    </xf>
    <xf numFmtId="0" fontId="1" fillId="0" borderId="29" xfId="0" applyNumberFormat="1" applyFont="1" applyFill="1" applyBorder="1" applyAlignment="1">
      <alignment vertical="center" wrapText="1" readingOrder="1"/>
    </xf>
    <xf numFmtId="0" fontId="1" fillId="0" borderId="19" xfId="0" applyNumberFormat="1" applyFont="1" applyFill="1" applyBorder="1" applyAlignment="1">
      <alignment vertical="center" wrapText="1" readingOrder="1"/>
    </xf>
    <xf numFmtId="0" fontId="1" fillId="0" borderId="20" xfId="0" applyNumberFormat="1" applyFont="1" applyFill="1" applyBorder="1" applyAlignment="1">
      <alignment vertical="center" wrapText="1" readingOrder="1"/>
    </xf>
    <xf numFmtId="0" fontId="1" fillId="4" borderId="27" xfId="0" applyNumberFormat="1" applyFont="1" applyFill="1" applyBorder="1" applyAlignment="1">
      <alignment vertical="top" wrapText="1" readingOrder="1"/>
    </xf>
    <xf numFmtId="0" fontId="1" fillId="4" borderId="24" xfId="0" applyNumberFormat="1" applyFont="1" applyFill="1" applyBorder="1" applyAlignment="1">
      <alignment vertical="top" wrapText="1" readingOrder="1"/>
    </xf>
    <xf numFmtId="0" fontId="1" fillId="4" borderId="26" xfId="0" applyNumberFormat="1" applyFont="1" applyFill="1" applyBorder="1" applyAlignment="1">
      <alignment vertical="center" wrapText="1" readingOrder="1"/>
    </xf>
    <xf numFmtId="0" fontId="1" fillId="4" borderId="4" xfId="0" applyNumberFormat="1" applyFont="1" applyFill="1" applyBorder="1" applyAlignment="1">
      <alignment vertical="center" wrapText="1" readingOrder="1"/>
    </xf>
    <xf numFmtId="0" fontId="1" fillId="0" borderId="26" xfId="0" applyNumberFormat="1" applyFont="1" applyFill="1" applyBorder="1" applyAlignment="1">
      <alignment horizontal="center" vertical="top" wrapText="1" readingOrder="1"/>
    </xf>
    <xf numFmtId="0" fontId="1" fillId="0" borderId="4" xfId="0" applyNumberFormat="1" applyFont="1" applyFill="1" applyBorder="1" applyAlignment="1">
      <alignment horizontal="center" vertical="top" wrapText="1" readingOrder="1"/>
    </xf>
    <xf numFmtId="0" fontId="1" fillId="4" borderId="26" xfId="0" applyNumberFormat="1" applyFont="1" applyFill="1" applyBorder="1" applyAlignment="1">
      <alignment vertical="top" wrapText="1" readingOrder="1"/>
    </xf>
    <xf numFmtId="0" fontId="1" fillId="4" borderId="4" xfId="0" applyNumberFormat="1" applyFont="1" applyFill="1" applyBorder="1" applyAlignment="1">
      <alignment vertical="top" wrapText="1" readingOrder="1"/>
    </xf>
    <xf numFmtId="0" fontId="1" fillId="0" borderId="26" xfId="0" applyNumberFormat="1" applyFont="1" applyFill="1" applyBorder="1" applyAlignment="1">
      <alignment vertical="top" wrapText="1" readingOrder="1"/>
    </xf>
    <xf numFmtId="0" fontId="1" fillId="0" borderId="4" xfId="0" applyNumberFormat="1" applyFont="1" applyFill="1" applyBorder="1" applyAlignment="1">
      <alignment vertical="top" wrapText="1" readingOrder="1"/>
    </xf>
    <xf numFmtId="0" fontId="1" fillId="3" borderId="28" xfId="0" applyNumberFormat="1" applyFont="1" applyFill="1" applyBorder="1" applyAlignment="1">
      <alignment vertical="top" wrapText="1" readingOrder="1"/>
    </xf>
    <xf numFmtId="0" fontId="1" fillId="3" borderId="15" xfId="0" applyNumberFormat="1" applyFont="1" applyFill="1" applyBorder="1" applyAlignment="1">
      <alignment vertical="top" wrapText="1" readingOrder="1"/>
    </xf>
  </cellXfs>
  <cellStyles count="3">
    <cellStyle name="Hyperlink" xfId="2" builtinId="8"/>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B22222"/>
      <rgbColor rgb="00D3D3D3"/>
      <rgbColor rgb="00FFFFFF"/>
      <rgbColor rgb="00F0E68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911678</xdr:colOff>
      <xdr:row>3</xdr:row>
      <xdr:rowOff>139700</xdr:rowOff>
    </xdr:to>
    <xdr:pic>
      <xdr:nvPicPr>
        <xdr:cNvPr id="2" name="Picture 1"/>
        <xdr:cNvPicPr/>
      </xdr:nvPicPr>
      <xdr:blipFill>
        <a:blip xmlns:r="http://schemas.openxmlformats.org/officeDocument/2006/relationships" r:embed="rId1" cstate="print"/>
        <a:stretch>
          <a:fillRect/>
        </a:stretch>
      </xdr:blipFill>
      <xdr:spPr>
        <a:xfrm>
          <a:off x="0" y="0"/>
          <a:ext cx="2156732" cy="745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965200</xdr:colOff>
      <xdr:row>3</xdr:row>
      <xdr:rowOff>139700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965200</xdr:colOff>
      <xdr:row>3</xdr:row>
      <xdr:rowOff>139700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965200</xdr:colOff>
      <xdr:row>3</xdr:row>
      <xdr:rowOff>139700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965200</xdr:colOff>
      <xdr:row>3</xdr:row>
      <xdr:rowOff>139700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25400</xdr:colOff>
      <xdr:row>3</xdr:row>
      <xdr:rowOff>139700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6804</xdr:rowOff>
    </xdr:from>
    <xdr:to>
      <xdr:col>2</xdr:col>
      <xdr:colOff>654504</xdr:colOff>
      <xdr:row>4</xdr:row>
      <xdr:rowOff>3629</xdr:rowOff>
    </xdr:to>
    <xdr:pic>
      <xdr:nvPicPr>
        <xdr:cNvPr id="2" name="Picture 1"/>
        <xdr:cNvPicPr/>
      </xdr:nvPicPr>
      <xdr:blipFill>
        <a:blip xmlns:r="http://schemas.openxmlformats.org/officeDocument/2006/relationships" r:embed="rId1" cstate="print"/>
        <a:stretch>
          <a:fillRect/>
        </a:stretch>
      </xdr:blipFill>
      <xdr:spPr>
        <a:xfrm>
          <a:off x="0" y="6804"/>
          <a:ext cx="2178504" cy="74521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20410</xdr:rowOff>
    </xdr:from>
    <xdr:to>
      <xdr:col>2</xdr:col>
      <xdr:colOff>568779</xdr:colOff>
      <xdr:row>4</xdr:row>
      <xdr:rowOff>17235</xdr:rowOff>
    </xdr:to>
    <xdr:pic>
      <xdr:nvPicPr>
        <xdr:cNvPr id="2" name="Picture 1"/>
        <xdr:cNvPicPr/>
      </xdr:nvPicPr>
      <xdr:blipFill>
        <a:blip xmlns:r="http://schemas.openxmlformats.org/officeDocument/2006/relationships" r:embed="rId1" cstate="print"/>
        <a:stretch>
          <a:fillRect/>
        </a:stretch>
      </xdr:blipFill>
      <xdr:spPr>
        <a:xfrm>
          <a:off x="0" y="20410"/>
          <a:ext cx="2222047" cy="7452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hec.maryland.gov/publications/Pages/research/index.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view="pageBreakPreview" zoomScale="80" zoomScaleNormal="100" zoomScaleSheetLayoutView="80" workbookViewId="0">
      <selection activeCell="A49" sqref="A49"/>
    </sheetView>
  </sheetViews>
  <sheetFormatPr defaultRowHeight="14.25" x14ac:dyDescent="0.2"/>
  <cols>
    <col min="1" max="1" width="120.28515625" style="5" customWidth="1"/>
    <col min="2" max="16384" width="9.140625" style="5"/>
  </cols>
  <sheetData>
    <row r="1" spans="1:1" ht="15" x14ac:dyDescent="0.25">
      <c r="A1" s="50" t="s">
        <v>305</v>
      </c>
    </row>
    <row r="2" spans="1:1" ht="255" customHeight="1" x14ac:dyDescent="0.2">
      <c r="A2" s="52" t="s">
        <v>309</v>
      </c>
    </row>
    <row r="5" spans="1:1" ht="35.25" customHeight="1" x14ac:dyDescent="0.2">
      <c r="A5" s="51" t="s">
        <v>307</v>
      </c>
    </row>
  </sheetData>
  <hyperlinks>
    <hyperlink ref="A5" r:id="rId1" display="https://mhec.maryland.gov/publications/Pages/research/index.aspx "/>
  </hyperlinks>
  <pageMargins left="0.7" right="0.7" top="0.75" bottom="0.75" header="0.3" footer="0.3"/>
  <pageSetup orientation="landscape"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GridLines="0" view="pageBreakPreview" zoomScale="145" zoomScaleNormal="140" zoomScaleSheetLayoutView="145" workbookViewId="0">
      <pane ySplit="4" topLeftCell="A5" activePane="bottomLeft" state="frozen"/>
      <selection pane="bottomLeft" activeCell="B31" sqref="B31:B34"/>
    </sheetView>
  </sheetViews>
  <sheetFormatPr defaultRowHeight="14.25" x14ac:dyDescent="0.2"/>
  <cols>
    <col min="1" max="1" width="18.7109375" style="5" customWidth="1"/>
    <col min="2" max="2" width="17" style="5" customWidth="1"/>
    <col min="3" max="3" width="11.7109375" style="7" customWidth="1"/>
    <col min="4" max="4" width="4.7109375" style="5" customWidth="1"/>
    <col min="5" max="5" width="2" style="5" customWidth="1"/>
    <col min="6" max="6" width="3.85546875" style="5" customWidth="1"/>
    <col min="7" max="7" width="9.42578125" style="5" customWidth="1"/>
    <col min="8" max="8" width="8" style="5" customWidth="1"/>
    <col min="9" max="9" width="7.7109375" style="5" customWidth="1"/>
    <col min="10" max="10" width="9.140625" style="5" customWidth="1"/>
    <col min="11" max="11" width="8.28515625" style="5" customWidth="1"/>
    <col min="12" max="12" width="9.140625" style="5" customWidth="1"/>
    <col min="13" max="13" width="4" style="5" customWidth="1"/>
    <col min="14" max="14" width="3" style="5" customWidth="1"/>
    <col min="15" max="15" width="3.42578125" style="5" customWidth="1"/>
    <col min="16" max="16" width="9" style="5" customWidth="1"/>
    <col min="17" max="17" width="13.5703125" style="5" customWidth="1"/>
    <col min="18" max="18" width="0.140625" style="5" customWidth="1"/>
    <col min="19" max="16384" width="9.140625" style="5"/>
  </cols>
  <sheetData>
    <row r="1" spans="2:16" ht="29.25" customHeight="1" x14ac:dyDescent="0.2">
      <c r="B1" s="53"/>
      <c r="C1" s="53"/>
      <c r="D1" s="53"/>
      <c r="F1" s="54" t="s">
        <v>266</v>
      </c>
      <c r="G1" s="53"/>
      <c r="H1" s="53"/>
      <c r="I1" s="53"/>
      <c r="J1" s="53"/>
      <c r="K1" s="53"/>
      <c r="L1" s="53"/>
      <c r="M1" s="53"/>
    </row>
    <row r="2" spans="2:16" ht="9" customHeight="1" x14ac:dyDescent="0.2">
      <c r="B2" s="53"/>
      <c r="C2" s="53"/>
      <c r="D2" s="53"/>
      <c r="F2" s="53"/>
      <c r="G2" s="53"/>
      <c r="H2" s="53"/>
      <c r="I2" s="53"/>
      <c r="J2" s="53"/>
      <c r="K2" s="53"/>
      <c r="L2" s="53"/>
      <c r="M2" s="53"/>
      <c r="O2" s="55"/>
      <c r="P2" s="53"/>
    </row>
    <row r="3" spans="2:16" ht="9" customHeight="1" x14ac:dyDescent="0.2">
      <c r="B3" s="53"/>
      <c r="C3" s="53"/>
      <c r="D3" s="53"/>
      <c r="O3" s="53"/>
      <c r="P3" s="53"/>
    </row>
    <row r="4" spans="2:16" ht="16.5" customHeight="1" x14ac:dyDescent="0.2">
      <c r="B4" s="53"/>
      <c r="C4" s="53"/>
      <c r="D4" s="53"/>
    </row>
    <row r="5" spans="2:16" x14ac:dyDescent="0.2">
      <c r="B5" s="6" t="s">
        <v>277</v>
      </c>
      <c r="D5" s="56" t="s">
        <v>240</v>
      </c>
      <c r="E5" s="57"/>
      <c r="F5" s="57"/>
      <c r="G5" s="58"/>
      <c r="H5" s="56" t="s">
        <v>241</v>
      </c>
      <c r="I5" s="58"/>
      <c r="J5" s="8" t="s">
        <v>2</v>
      </c>
      <c r="K5" s="8" t="s">
        <v>2</v>
      </c>
      <c r="L5" s="8" t="s">
        <v>2</v>
      </c>
      <c r="M5" s="56" t="s">
        <v>285</v>
      </c>
      <c r="N5" s="57"/>
      <c r="O5" s="58"/>
    </row>
    <row r="6" spans="2:16" x14ac:dyDescent="0.2">
      <c r="B6" s="9" t="s">
        <v>2</v>
      </c>
      <c r="C6" s="10" t="s">
        <v>2</v>
      </c>
      <c r="D6" s="59" t="s">
        <v>4</v>
      </c>
      <c r="E6" s="60"/>
      <c r="F6" s="61"/>
      <c r="G6" s="11" t="s">
        <v>3</v>
      </c>
      <c r="H6" s="11" t="s">
        <v>4</v>
      </c>
      <c r="I6" s="11" t="s">
        <v>3</v>
      </c>
      <c r="J6" s="11" t="s">
        <v>5</v>
      </c>
      <c r="K6" s="11" t="s">
        <v>6</v>
      </c>
      <c r="L6" s="11" t="s">
        <v>7</v>
      </c>
      <c r="M6" s="56" t="s">
        <v>286</v>
      </c>
      <c r="N6" s="57"/>
      <c r="O6" s="58"/>
    </row>
    <row r="7" spans="2:16" x14ac:dyDescent="0.2">
      <c r="B7" s="62" t="s">
        <v>242</v>
      </c>
      <c r="C7" s="12" t="s">
        <v>9</v>
      </c>
      <c r="D7" s="65">
        <v>35826</v>
      </c>
      <c r="E7" s="66"/>
      <c r="F7" s="67"/>
      <c r="G7" s="38">
        <v>77669</v>
      </c>
      <c r="H7" s="38">
        <v>0</v>
      </c>
      <c r="I7" s="38">
        <v>0</v>
      </c>
      <c r="J7" s="38">
        <v>113495</v>
      </c>
      <c r="K7" s="38">
        <v>45285</v>
      </c>
      <c r="L7" s="38">
        <v>68210</v>
      </c>
      <c r="M7" s="68">
        <v>12839</v>
      </c>
      <c r="N7" s="69"/>
      <c r="O7" s="70"/>
    </row>
    <row r="8" spans="2:16" x14ac:dyDescent="0.2">
      <c r="B8" s="63"/>
      <c r="C8" s="12" t="s">
        <v>10</v>
      </c>
      <c r="D8" s="65">
        <v>36294</v>
      </c>
      <c r="E8" s="66"/>
      <c r="F8" s="67"/>
      <c r="G8" s="38">
        <v>78713</v>
      </c>
      <c r="H8" s="38">
        <v>0</v>
      </c>
      <c r="I8" s="38">
        <v>0</v>
      </c>
      <c r="J8" s="38">
        <v>115007</v>
      </c>
      <c r="K8" s="38">
        <v>46424</v>
      </c>
      <c r="L8" s="38">
        <v>68583</v>
      </c>
      <c r="M8" s="68">
        <v>12522</v>
      </c>
      <c r="N8" s="69"/>
      <c r="O8" s="70"/>
    </row>
    <row r="9" spans="2:16" x14ac:dyDescent="0.2">
      <c r="B9" s="63"/>
      <c r="C9" s="12" t="s">
        <v>11</v>
      </c>
      <c r="D9" s="65">
        <v>-468</v>
      </c>
      <c r="E9" s="66"/>
      <c r="F9" s="67"/>
      <c r="G9" s="38">
        <v>-1044</v>
      </c>
      <c r="H9" s="38">
        <v>0</v>
      </c>
      <c r="I9" s="38">
        <v>0</v>
      </c>
      <c r="J9" s="38">
        <v>-1512</v>
      </c>
      <c r="K9" s="38">
        <v>-1139</v>
      </c>
      <c r="L9" s="38">
        <v>-373</v>
      </c>
      <c r="M9" s="68">
        <v>317</v>
      </c>
      <c r="N9" s="69"/>
      <c r="O9" s="70"/>
    </row>
    <row r="10" spans="2:16" ht="18" x14ac:dyDescent="0.2">
      <c r="B10" s="64"/>
      <c r="C10" s="49" t="s">
        <v>298</v>
      </c>
      <c r="D10" s="71" t="s">
        <v>105</v>
      </c>
      <c r="E10" s="72"/>
      <c r="F10" s="73"/>
      <c r="G10" s="13" t="s">
        <v>105</v>
      </c>
      <c r="H10" s="13" t="s">
        <v>14</v>
      </c>
      <c r="I10" s="13" t="s">
        <v>14</v>
      </c>
      <c r="J10" s="13" t="s">
        <v>105</v>
      </c>
      <c r="K10" s="13" t="s">
        <v>66</v>
      </c>
      <c r="L10" s="13" t="s">
        <v>180</v>
      </c>
      <c r="M10" s="74" t="s">
        <v>243</v>
      </c>
      <c r="N10" s="57"/>
      <c r="O10" s="58"/>
    </row>
    <row r="11" spans="2:16" x14ac:dyDescent="0.2">
      <c r="B11" s="62" t="s">
        <v>297</v>
      </c>
      <c r="C11" s="12" t="s">
        <v>9</v>
      </c>
      <c r="D11" s="65">
        <v>85135</v>
      </c>
      <c r="E11" s="66"/>
      <c r="F11" s="67"/>
      <c r="G11" s="38">
        <v>47126</v>
      </c>
      <c r="H11" s="38">
        <v>17358</v>
      </c>
      <c r="I11" s="38">
        <v>22835</v>
      </c>
      <c r="J11" s="38">
        <v>172454</v>
      </c>
      <c r="K11" s="38">
        <v>81957</v>
      </c>
      <c r="L11" s="38">
        <v>90497</v>
      </c>
      <c r="M11" s="68">
        <v>14016</v>
      </c>
      <c r="N11" s="69"/>
      <c r="O11" s="70"/>
    </row>
    <row r="12" spans="2:16" x14ac:dyDescent="0.2">
      <c r="B12" s="63"/>
      <c r="C12" s="12" t="s">
        <v>10</v>
      </c>
      <c r="D12" s="65">
        <v>86685</v>
      </c>
      <c r="E12" s="66"/>
      <c r="F12" s="67"/>
      <c r="G12" s="38">
        <v>48441</v>
      </c>
      <c r="H12" s="38">
        <v>17653</v>
      </c>
      <c r="I12" s="38">
        <v>23644</v>
      </c>
      <c r="J12" s="38">
        <v>176423</v>
      </c>
      <c r="K12" s="38">
        <v>84151</v>
      </c>
      <c r="L12" s="38">
        <v>92272</v>
      </c>
      <c r="M12" s="68">
        <v>14915</v>
      </c>
      <c r="N12" s="69"/>
      <c r="O12" s="70"/>
    </row>
    <row r="13" spans="2:16" x14ac:dyDescent="0.2">
      <c r="B13" s="63"/>
      <c r="C13" s="12" t="s">
        <v>11</v>
      </c>
      <c r="D13" s="65">
        <v>-1550</v>
      </c>
      <c r="E13" s="66"/>
      <c r="F13" s="67"/>
      <c r="G13" s="38">
        <v>-1315</v>
      </c>
      <c r="H13" s="38">
        <v>-295</v>
      </c>
      <c r="I13" s="38">
        <v>-809</v>
      </c>
      <c r="J13" s="38">
        <v>-3969</v>
      </c>
      <c r="K13" s="38">
        <v>-2194</v>
      </c>
      <c r="L13" s="38">
        <v>-1775</v>
      </c>
      <c r="M13" s="68">
        <v>-899</v>
      </c>
      <c r="N13" s="69"/>
      <c r="O13" s="70"/>
    </row>
    <row r="14" spans="2:16" ht="18" x14ac:dyDescent="0.2">
      <c r="B14" s="64"/>
      <c r="C14" s="49" t="s">
        <v>298</v>
      </c>
      <c r="D14" s="71" t="s">
        <v>21</v>
      </c>
      <c r="E14" s="72"/>
      <c r="F14" s="73"/>
      <c r="G14" s="13" t="s">
        <v>74</v>
      </c>
      <c r="H14" s="13" t="s">
        <v>86</v>
      </c>
      <c r="I14" s="13" t="s">
        <v>111</v>
      </c>
      <c r="J14" s="13" t="s">
        <v>35</v>
      </c>
      <c r="K14" s="13" t="s">
        <v>73</v>
      </c>
      <c r="L14" s="13" t="s">
        <v>20</v>
      </c>
      <c r="M14" s="74" t="s">
        <v>50</v>
      </c>
      <c r="N14" s="57"/>
      <c r="O14" s="58"/>
    </row>
    <row r="15" spans="2:16" x14ac:dyDescent="0.2">
      <c r="B15" s="62" t="s">
        <v>244</v>
      </c>
      <c r="C15" s="12" t="s">
        <v>9</v>
      </c>
      <c r="D15" s="65">
        <v>5759</v>
      </c>
      <c r="E15" s="66"/>
      <c r="F15" s="67"/>
      <c r="G15" s="38">
        <v>702</v>
      </c>
      <c r="H15" s="38">
        <v>999</v>
      </c>
      <c r="I15" s="38">
        <v>303</v>
      </c>
      <c r="J15" s="38">
        <v>7763</v>
      </c>
      <c r="K15" s="38">
        <v>3233</v>
      </c>
      <c r="L15" s="38">
        <v>4530</v>
      </c>
      <c r="M15" s="68">
        <v>1365</v>
      </c>
      <c r="N15" s="69"/>
      <c r="O15" s="70"/>
    </row>
    <row r="16" spans="2:16" x14ac:dyDescent="0.2">
      <c r="B16" s="63"/>
      <c r="C16" s="12" t="s">
        <v>10</v>
      </c>
      <c r="D16" s="65">
        <v>5830</v>
      </c>
      <c r="E16" s="66"/>
      <c r="F16" s="67"/>
      <c r="G16" s="38">
        <v>589</v>
      </c>
      <c r="H16" s="38">
        <v>991</v>
      </c>
      <c r="I16" s="38">
        <v>302</v>
      </c>
      <c r="J16" s="38">
        <v>7712</v>
      </c>
      <c r="K16" s="38">
        <v>3405</v>
      </c>
      <c r="L16" s="38">
        <v>4307</v>
      </c>
      <c r="M16" s="68">
        <v>1326</v>
      </c>
      <c r="N16" s="69"/>
      <c r="O16" s="70"/>
    </row>
    <row r="17" spans="2:15" x14ac:dyDescent="0.2">
      <c r="B17" s="63"/>
      <c r="C17" s="12" t="s">
        <v>11</v>
      </c>
      <c r="D17" s="65">
        <v>-71</v>
      </c>
      <c r="E17" s="66"/>
      <c r="F17" s="67"/>
      <c r="G17" s="38">
        <v>113</v>
      </c>
      <c r="H17" s="38">
        <v>8</v>
      </c>
      <c r="I17" s="38">
        <v>1</v>
      </c>
      <c r="J17" s="38">
        <v>51</v>
      </c>
      <c r="K17" s="38">
        <v>-172</v>
      </c>
      <c r="L17" s="38">
        <v>223</v>
      </c>
      <c r="M17" s="68">
        <v>39</v>
      </c>
      <c r="N17" s="69"/>
      <c r="O17" s="70"/>
    </row>
    <row r="18" spans="2:15" ht="18" x14ac:dyDescent="0.2">
      <c r="B18" s="64"/>
      <c r="C18" s="49" t="s">
        <v>298</v>
      </c>
      <c r="D18" s="71" t="s">
        <v>198</v>
      </c>
      <c r="E18" s="72"/>
      <c r="F18" s="73"/>
      <c r="G18" s="13" t="s">
        <v>199</v>
      </c>
      <c r="H18" s="13" t="s">
        <v>32</v>
      </c>
      <c r="I18" s="13" t="s">
        <v>187</v>
      </c>
      <c r="J18" s="13" t="s">
        <v>200</v>
      </c>
      <c r="K18" s="13" t="s">
        <v>201</v>
      </c>
      <c r="L18" s="13" t="s">
        <v>184</v>
      </c>
      <c r="M18" s="74" t="s">
        <v>43</v>
      </c>
      <c r="N18" s="57"/>
      <c r="O18" s="58"/>
    </row>
    <row r="19" spans="2:15" x14ac:dyDescent="0.2">
      <c r="B19" s="62" t="s">
        <v>308</v>
      </c>
      <c r="C19" s="12" t="s">
        <v>9</v>
      </c>
      <c r="D19" s="65">
        <v>1436</v>
      </c>
      <c r="E19" s="66"/>
      <c r="F19" s="67"/>
      <c r="G19" s="38">
        <v>55</v>
      </c>
      <c r="H19" s="38">
        <v>21</v>
      </c>
      <c r="I19" s="38">
        <v>0</v>
      </c>
      <c r="J19" s="38">
        <v>1512</v>
      </c>
      <c r="K19" s="38">
        <v>613</v>
      </c>
      <c r="L19" s="38">
        <v>899</v>
      </c>
      <c r="M19" s="68">
        <v>320</v>
      </c>
      <c r="N19" s="69"/>
      <c r="O19" s="70"/>
    </row>
    <row r="20" spans="2:15" x14ac:dyDescent="0.2">
      <c r="B20" s="63"/>
      <c r="C20" s="12" t="s">
        <v>10</v>
      </c>
      <c r="D20" s="65">
        <v>1521</v>
      </c>
      <c r="E20" s="66"/>
      <c r="F20" s="67"/>
      <c r="G20" s="38">
        <v>49</v>
      </c>
      <c r="H20" s="38">
        <v>30</v>
      </c>
      <c r="I20" s="38">
        <v>0</v>
      </c>
      <c r="J20" s="38">
        <v>1600</v>
      </c>
      <c r="K20" s="38">
        <v>668</v>
      </c>
      <c r="L20" s="38">
        <v>932</v>
      </c>
      <c r="M20" s="68">
        <v>376</v>
      </c>
      <c r="N20" s="69"/>
      <c r="O20" s="70"/>
    </row>
    <row r="21" spans="2:15" x14ac:dyDescent="0.2">
      <c r="B21" s="63"/>
      <c r="C21" s="12" t="s">
        <v>11</v>
      </c>
      <c r="D21" s="65">
        <v>-85</v>
      </c>
      <c r="E21" s="66"/>
      <c r="F21" s="67"/>
      <c r="G21" s="38">
        <v>6</v>
      </c>
      <c r="H21" s="38">
        <v>-9</v>
      </c>
      <c r="I21" s="38">
        <v>0</v>
      </c>
      <c r="J21" s="38">
        <v>-88</v>
      </c>
      <c r="K21" s="38">
        <v>-55</v>
      </c>
      <c r="L21" s="38">
        <v>-33</v>
      </c>
      <c r="M21" s="68">
        <v>-56</v>
      </c>
      <c r="N21" s="69"/>
      <c r="O21" s="70"/>
    </row>
    <row r="22" spans="2:15" ht="18" x14ac:dyDescent="0.2">
      <c r="B22" s="64"/>
      <c r="C22" s="49" t="s">
        <v>298</v>
      </c>
      <c r="D22" s="71" t="s">
        <v>17</v>
      </c>
      <c r="E22" s="72"/>
      <c r="F22" s="73"/>
      <c r="G22" s="13" t="s">
        <v>204</v>
      </c>
      <c r="H22" s="13" t="s">
        <v>205</v>
      </c>
      <c r="I22" s="13" t="s">
        <v>14</v>
      </c>
      <c r="J22" s="13" t="s">
        <v>82</v>
      </c>
      <c r="K22" s="13" t="s">
        <v>206</v>
      </c>
      <c r="L22" s="13" t="s">
        <v>84</v>
      </c>
      <c r="M22" s="74" t="s">
        <v>207</v>
      </c>
      <c r="N22" s="57"/>
      <c r="O22" s="58"/>
    </row>
    <row r="23" spans="2:15" x14ac:dyDescent="0.2">
      <c r="B23" s="62" t="s">
        <v>245</v>
      </c>
      <c r="C23" s="12" t="s">
        <v>9</v>
      </c>
      <c r="D23" s="65">
        <v>92330</v>
      </c>
      <c r="E23" s="66"/>
      <c r="F23" s="67"/>
      <c r="G23" s="38">
        <v>47883</v>
      </c>
      <c r="H23" s="38">
        <v>18378</v>
      </c>
      <c r="I23" s="38">
        <v>23138</v>
      </c>
      <c r="J23" s="38">
        <v>181729</v>
      </c>
      <c r="K23" s="38">
        <v>85803</v>
      </c>
      <c r="L23" s="38">
        <v>95926</v>
      </c>
      <c r="M23" s="68">
        <v>15701</v>
      </c>
      <c r="N23" s="69"/>
      <c r="O23" s="70"/>
    </row>
    <row r="24" spans="2:15" x14ac:dyDescent="0.2">
      <c r="B24" s="63"/>
      <c r="C24" s="12" t="s">
        <v>10</v>
      </c>
      <c r="D24" s="65">
        <v>94036</v>
      </c>
      <c r="E24" s="66"/>
      <c r="F24" s="67"/>
      <c r="G24" s="38">
        <v>49079</v>
      </c>
      <c r="H24" s="38">
        <v>18674</v>
      </c>
      <c r="I24" s="38">
        <v>23946</v>
      </c>
      <c r="J24" s="38">
        <v>185735</v>
      </c>
      <c r="K24" s="38">
        <v>88224</v>
      </c>
      <c r="L24" s="38">
        <v>97511</v>
      </c>
      <c r="M24" s="68">
        <v>16617</v>
      </c>
      <c r="N24" s="69"/>
      <c r="O24" s="70"/>
    </row>
    <row r="25" spans="2:15" x14ac:dyDescent="0.2">
      <c r="B25" s="63"/>
      <c r="C25" s="12" t="s">
        <v>11</v>
      </c>
      <c r="D25" s="65">
        <v>-1706</v>
      </c>
      <c r="E25" s="66"/>
      <c r="F25" s="67"/>
      <c r="G25" s="38">
        <v>-1196</v>
      </c>
      <c r="H25" s="38">
        <v>-296</v>
      </c>
      <c r="I25" s="38">
        <v>-808</v>
      </c>
      <c r="J25" s="38">
        <v>-4006</v>
      </c>
      <c r="K25" s="38">
        <v>-2421</v>
      </c>
      <c r="L25" s="38">
        <v>-1585</v>
      </c>
      <c r="M25" s="68">
        <v>-916</v>
      </c>
      <c r="N25" s="69"/>
      <c r="O25" s="70"/>
    </row>
    <row r="26" spans="2:15" ht="18" x14ac:dyDescent="0.2">
      <c r="B26" s="64"/>
      <c r="C26" s="49" t="s">
        <v>298</v>
      </c>
      <c r="D26" s="71" t="s">
        <v>86</v>
      </c>
      <c r="E26" s="72"/>
      <c r="F26" s="73"/>
      <c r="G26" s="13" t="s">
        <v>21</v>
      </c>
      <c r="H26" s="13" t="s">
        <v>19</v>
      </c>
      <c r="I26" s="13" t="s">
        <v>111</v>
      </c>
      <c r="J26" s="13" t="s">
        <v>21</v>
      </c>
      <c r="K26" s="13" t="s">
        <v>73</v>
      </c>
      <c r="L26" s="13" t="s">
        <v>198</v>
      </c>
      <c r="M26" s="74" t="s">
        <v>63</v>
      </c>
      <c r="N26" s="57"/>
      <c r="O26" s="58"/>
    </row>
    <row r="27" spans="2:15" x14ac:dyDescent="0.2">
      <c r="B27" s="62" t="s">
        <v>314</v>
      </c>
      <c r="C27" s="12" t="s">
        <v>9</v>
      </c>
      <c r="D27" s="65">
        <v>24078</v>
      </c>
      <c r="E27" s="66"/>
      <c r="F27" s="67"/>
      <c r="G27" s="38">
        <v>2177</v>
      </c>
      <c r="H27" s="38">
        <v>12567</v>
      </c>
      <c r="I27" s="38">
        <v>18052</v>
      </c>
      <c r="J27" s="38">
        <v>56874</v>
      </c>
      <c r="K27" s="38">
        <v>24045</v>
      </c>
      <c r="L27" s="38">
        <v>32829</v>
      </c>
      <c r="M27" s="68">
        <v>6666</v>
      </c>
      <c r="N27" s="69"/>
      <c r="O27" s="70"/>
    </row>
    <row r="28" spans="2:15" x14ac:dyDescent="0.2">
      <c r="B28" s="63"/>
      <c r="C28" s="12" t="s">
        <v>10</v>
      </c>
      <c r="D28" s="65">
        <v>25366</v>
      </c>
      <c r="E28" s="66"/>
      <c r="F28" s="67"/>
      <c r="G28" s="38">
        <v>3254</v>
      </c>
      <c r="H28" s="38">
        <v>12537</v>
      </c>
      <c r="I28" s="38">
        <v>17679</v>
      </c>
      <c r="J28" s="38">
        <v>58836</v>
      </c>
      <c r="K28" s="38">
        <v>24317</v>
      </c>
      <c r="L28" s="38">
        <v>34519</v>
      </c>
      <c r="M28" s="68">
        <v>7409</v>
      </c>
      <c r="N28" s="69"/>
      <c r="O28" s="70"/>
    </row>
    <row r="29" spans="2:15" x14ac:dyDescent="0.2">
      <c r="B29" s="63"/>
      <c r="C29" s="12" t="s">
        <v>11</v>
      </c>
      <c r="D29" s="65">
        <v>-1288</v>
      </c>
      <c r="E29" s="66"/>
      <c r="F29" s="67"/>
      <c r="G29" s="38">
        <v>-1077</v>
      </c>
      <c r="H29" s="38">
        <v>30</v>
      </c>
      <c r="I29" s="38">
        <v>373</v>
      </c>
      <c r="J29" s="38">
        <v>-1962</v>
      </c>
      <c r="K29" s="38">
        <v>-272</v>
      </c>
      <c r="L29" s="38">
        <v>-1690</v>
      </c>
      <c r="M29" s="68">
        <v>-743</v>
      </c>
      <c r="N29" s="69"/>
      <c r="O29" s="70"/>
    </row>
    <row r="30" spans="2:15" ht="18" x14ac:dyDescent="0.2">
      <c r="B30" s="64"/>
      <c r="C30" s="49" t="s">
        <v>298</v>
      </c>
      <c r="D30" s="71" t="s">
        <v>201</v>
      </c>
      <c r="E30" s="72"/>
      <c r="F30" s="73"/>
      <c r="G30" s="13" t="s">
        <v>246</v>
      </c>
      <c r="H30" s="13" t="s">
        <v>232</v>
      </c>
      <c r="I30" s="13" t="s">
        <v>247</v>
      </c>
      <c r="J30" s="13" t="s">
        <v>75</v>
      </c>
      <c r="K30" s="13" t="s">
        <v>30</v>
      </c>
      <c r="L30" s="13" t="s">
        <v>61</v>
      </c>
      <c r="M30" s="74" t="s">
        <v>96</v>
      </c>
      <c r="N30" s="57"/>
      <c r="O30" s="58"/>
    </row>
    <row r="31" spans="2:15" x14ac:dyDescent="0.2">
      <c r="B31" s="62" t="s">
        <v>248</v>
      </c>
      <c r="C31" s="12" t="s">
        <v>9</v>
      </c>
      <c r="D31" s="65">
        <v>128156</v>
      </c>
      <c r="E31" s="66"/>
      <c r="F31" s="67"/>
      <c r="G31" s="38">
        <v>125552</v>
      </c>
      <c r="H31" s="38">
        <v>18378</v>
      </c>
      <c r="I31" s="38">
        <v>23138</v>
      </c>
      <c r="J31" s="38">
        <v>295224</v>
      </c>
      <c r="K31" s="38">
        <v>131088</v>
      </c>
      <c r="L31" s="38">
        <v>164136</v>
      </c>
      <c r="M31" s="68">
        <v>28540</v>
      </c>
      <c r="N31" s="69"/>
      <c r="O31" s="70"/>
    </row>
    <row r="32" spans="2:15" x14ac:dyDescent="0.2">
      <c r="B32" s="63"/>
      <c r="C32" s="12" t="s">
        <v>10</v>
      </c>
      <c r="D32" s="65">
        <v>130330</v>
      </c>
      <c r="E32" s="66"/>
      <c r="F32" s="67"/>
      <c r="G32" s="38">
        <v>127792</v>
      </c>
      <c r="H32" s="38">
        <v>18674</v>
      </c>
      <c r="I32" s="38">
        <v>23946</v>
      </c>
      <c r="J32" s="38">
        <v>300742</v>
      </c>
      <c r="K32" s="38">
        <v>134648</v>
      </c>
      <c r="L32" s="38">
        <v>166094</v>
      </c>
      <c r="M32" s="68">
        <v>29139</v>
      </c>
      <c r="N32" s="69"/>
      <c r="O32" s="70"/>
    </row>
    <row r="33" spans="2:15" x14ac:dyDescent="0.2">
      <c r="B33" s="63"/>
      <c r="C33" s="12" t="s">
        <v>11</v>
      </c>
      <c r="D33" s="65">
        <v>-2174</v>
      </c>
      <c r="E33" s="66"/>
      <c r="F33" s="67"/>
      <c r="G33" s="38">
        <v>-2240</v>
      </c>
      <c r="H33" s="38">
        <v>-296</v>
      </c>
      <c r="I33" s="38">
        <v>-808</v>
      </c>
      <c r="J33" s="38">
        <v>-5518</v>
      </c>
      <c r="K33" s="38">
        <v>-3560</v>
      </c>
      <c r="L33" s="38">
        <v>-1958</v>
      </c>
      <c r="M33" s="68">
        <v>-599</v>
      </c>
      <c r="N33" s="69"/>
      <c r="O33" s="70"/>
    </row>
    <row r="34" spans="2:15" ht="18" x14ac:dyDescent="0.2">
      <c r="B34" s="64"/>
      <c r="C34" s="49" t="s">
        <v>298</v>
      </c>
      <c r="D34" s="71" t="s">
        <v>86</v>
      </c>
      <c r="E34" s="72"/>
      <c r="F34" s="73"/>
      <c r="G34" s="13" t="s">
        <v>21</v>
      </c>
      <c r="H34" s="13" t="s">
        <v>19</v>
      </c>
      <c r="I34" s="13" t="s">
        <v>111</v>
      </c>
      <c r="J34" s="13" t="s">
        <v>21</v>
      </c>
      <c r="K34" s="13" t="s">
        <v>73</v>
      </c>
      <c r="L34" s="13" t="s">
        <v>198</v>
      </c>
      <c r="M34" s="74" t="s">
        <v>63</v>
      </c>
      <c r="N34" s="57"/>
      <c r="O34" s="58"/>
    </row>
    <row r="35" spans="2:15" x14ac:dyDescent="0.2">
      <c r="B35" s="62" t="s">
        <v>249</v>
      </c>
      <c r="C35" s="12" t="s">
        <v>9</v>
      </c>
      <c r="D35" s="65">
        <v>152234</v>
      </c>
      <c r="E35" s="66"/>
      <c r="F35" s="67"/>
      <c r="G35" s="38">
        <v>127729</v>
      </c>
      <c r="H35" s="38">
        <v>30945</v>
      </c>
      <c r="I35" s="38">
        <v>41190</v>
      </c>
      <c r="J35" s="38">
        <v>352098</v>
      </c>
      <c r="K35" s="38">
        <v>155133</v>
      </c>
      <c r="L35" s="38">
        <v>196965</v>
      </c>
      <c r="M35" s="68">
        <v>35206</v>
      </c>
      <c r="N35" s="69"/>
      <c r="O35" s="70"/>
    </row>
    <row r="36" spans="2:15" x14ac:dyDescent="0.2">
      <c r="B36" s="63"/>
      <c r="C36" s="12" t="s">
        <v>10</v>
      </c>
      <c r="D36" s="65">
        <v>155696</v>
      </c>
      <c r="E36" s="66"/>
      <c r="F36" s="67"/>
      <c r="G36" s="38">
        <v>131046</v>
      </c>
      <c r="H36" s="38">
        <v>31211</v>
      </c>
      <c r="I36" s="38">
        <v>41625</v>
      </c>
      <c r="J36" s="38">
        <v>359578</v>
      </c>
      <c r="K36" s="38">
        <v>158965</v>
      </c>
      <c r="L36" s="38">
        <v>200613</v>
      </c>
      <c r="M36" s="68">
        <v>36548</v>
      </c>
      <c r="N36" s="69"/>
      <c r="O36" s="70"/>
    </row>
    <row r="37" spans="2:15" x14ac:dyDescent="0.2">
      <c r="B37" s="63"/>
      <c r="C37" s="12" t="s">
        <v>11</v>
      </c>
      <c r="D37" s="65">
        <v>-3462</v>
      </c>
      <c r="E37" s="66"/>
      <c r="F37" s="67"/>
      <c r="G37" s="38">
        <v>-3317</v>
      </c>
      <c r="H37" s="38">
        <v>-266</v>
      </c>
      <c r="I37" s="38">
        <v>-435</v>
      </c>
      <c r="J37" s="38">
        <v>-7480</v>
      </c>
      <c r="K37" s="38">
        <v>-3832</v>
      </c>
      <c r="L37" s="38">
        <v>-3648</v>
      </c>
      <c r="M37" s="68">
        <v>-1342</v>
      </c>
      <c r="N37" s="69"/>
      <c r="O37" s="70"/>
    </row>
    <row r="38" spans="2:15" ht="18" x14ac:dyDescent="0.2">
      <c r="B38" s="64"/>
      <c r="C38" s="49" t="s">
        <v>298</v>
      </c>
      <c r="D38" s="71" t="s">
        <v>35</v>
      </c>
      <c r="E38" s="72"/>
      <c r="F38" s="73"/>
      <c r="G38" s="13" t="s">
        <v>66</v>
      </c>
      <c r="H38" s="13" t="s">
        <v>137</v>
      </c>
      <c r="I38" s="13" t="s">
        <v>120</v>
      </c>
      <c r="J38" s="13" t="s">
        <v>63</v>
      </c>
      <c r="K38" s="13" t="s">
        <v>77</v>
      </c>
      <c r="L38" s="13" t="s">
        <v>21</v>
      </c>
      <c r="M38" s="74" t="s">
        <v>250</v>
      </c>
      <c r="N38" s="57"/>
      <c r="O38" s="58"/>
    </row>
    <row r="39" spans="2:15" ht="0" hidden="1" customHeight="1" x14ac:dyDescent="0.2"/>
    <row r="40" spans="2:15" s="14" customFormat="1" ht="18" customHeight="1" x14ac:dyDescent="0.15">
      <c r="B40" s="14" t="s">
        <v>269</v>
      </c>
      <c r="C40" s="15"/>
    </row>
  </sheetData>
  <mergeCells count="80">
    <mergeCell ref="B35:B38"/>
    <mergeCell ref="D35:F35"/>
    <mergeCell ref="M35:O35"/>
    <mergeCell ref="D36:F36"/>
    <mergeCell ref="M36:O36"/>
    <mergeCell ref="D37:F37"/>
    <mergeCell ref="M37:O37"/>
    <mergeCell ref="D38:F38"/>
    <mergeCell ref="M38:O38"/>
    <mergeCell ref="B31:B34"/>
    <mergeCell ref="D31:F31"/>
    <mergeCell ref="M31:O31"/>
    <mergeCell ref="D32:F32"/>
    <mergeCell ref="M32:O32"/>
    <mergeCell ref="D33:F33"/>
    <mergeCell ref="M33:O33"/>
    <mergeCell ref="D34:F34"/>
    <mergeCell ref="M34:O34"/>
    <mergeCell ref="B27:B30"/>
    <mergeCell ref="D27:F27"/>
    <mergeCell ref="M27:O27"/>
    <mergeCell ref="D28:F28"/>
    <mergeCell ref="M28:O28"/>
    <mergeCell ref="D29:F29"/>
    <mergeCell ref="M29:O29"/>
    <mergeCell ref="D30:F30"/>
    <mergeCell ref="M30:O30"/>
    <mergeCell ref="B23:B26"/>
    <mergeCell ref="D23:F23"/>
    <mergeCell ref="M23:O23"/>
    <mergeCell ref="D24:F24"/>
    <mergeCell ref="M24:O24"/>
    <mergeCell ref="D25:F25"/>
    <mergeCell ref="M25:O25"/>
    <mergeCell ref="D26:F26"/>
    <mergeCell ref="M26:O26"/>
    <mergeCell ref="B19:B22"/>
    <mergeCell ref="D19:F19"/>
    <mergeCell ref="M19:O19"/>
    <mergeCell ref="D20:F20"/>
    <mergeCell ref="M20:O20"/>
    <mergeCell ref="D21:F21"/>
    <mergeCell ref="M21:O21"/>
    <mergeCell ref="D22:F22"/>
    <mergeCell ref="M22:O22"/>
    <mergeCell ref="B15:B18"/>
    <mergeCell ref="D15:F15"/>
    <mergeCell ref="M15:O15"/>
    <mergeCell ref="D16:F16"/>
    <mergeCell ref="M16:O16"/>
    <mergeCell ref="D17:F17"/>
    <mergeCell ref="M17:O17"/>
    <mergeCell ref="D18:F18"/>
    <mergeCell ref="M18:O18"/>
    <mergeCell ref="B11:B14"/>
    <mergeCell ref="D11:F11"/>
    <mergeCell ref="M11:O11"/>
    <mergeCell ref="D12:F12"/>
    <mergeCell ref="M12:O12"/>
    <mergeCell ref="D13:F13"/>
    <mergeCell ref="M13:O13"/>
    <mergeCell ref="D14:F14"/>
    <mergeCell ref="M14:O14"/>
    <mergeCell ref="D6:F6"/>
    <mergeCell ref="M6:O6"/>
    <mergeCell ref="B7:B10"/>
    <mergeCell ref="D7:F7"/>
    <mergeCell ref="M7:O7"/>
    <mergeCell ref="D8:F8"/>
    <mergeCell ref="M8:O8"/>
    <mergeCell ref="D9:F9"/>
    <mergeCell ref="M9:O9"/>
    <mergeCell ref="D10:F10"/>
    <mergeCell ref="M10:O10"/>
    <mergeCell ref="B1:D4"/>
    <mergeCell ref="F1:M2"/>
    <mergeCell ref="O2:P3"/>
    <mergeCell ref="D5:G5"/>
    <mergeCell ref="H5:I5"/>
    <mergeCell ref="M5:O5"/>
  </mergeCells>
  <pageMargins left="0.25" right="0.25" top="0" bottom="0" header="0.25" footer="0.25"/>
  <pageSetup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view="pageBreakPreview" zoomScale="145" zoomScaleNormal="140" zoomScaleSheetLayoutView="145" workbookViewId="0">
      <pane ySplit="4" topLeftCell="A5" activePane="bottomLeft" state="frozen"/>
      <selection pane="bottomLeft" activeCell="D15" sqref="D15"/>
    </sheetView>
  </sheetViews>
  <sheetFormatPr defaultRowHeight="14.25" x14ac:dyDescent="0.2"/>
  <cols>
    <col min="1" max="1" width="18.7109375" style="5" customWidth="1"/>
    <col min="2" max="2" width="14.5703125" style="5" customWidth="1"/>
    <col min="3" max="3" width="1.42578125" style="5" customWidth="1"/>
    <col min="4" max="4" width="11.7109375" style="5" customWidth="1"/>
    <col min="5" max="5" width="10.28515625" style="5" customWidth="1"/>
    <col min="6" max="7" width="8.42578125" style="5" customWidth="1"/>
    <col min="8" max="8" width="7.28515625" style="5" customWidth="1"/>
    <col min="9" max="9" width="8.7109375" style="5" customWidth="1"/>
    <col min="10" max="10" width="0" style="5" hidden="1" customWidth="1"/>
    <col min="11" max="11" width="9.28515625" style="5" customWidth="1"/>
    <col min="12" max="12" width="0" style="5" hidden="1" customWidth="1"/>
    <col min="13" max="13" width="6.5703125" style="5" customWidth="1"/>
    <col min="14" max="14" width="0.85546875" style="5" customWidth="1"/>
    <col min="15" max="16384" width="9.140625" style="5"/>
  </cols>
  <sheetData>
    <row r="1" spans="1:11" ht="29.25" customHeight="1" x14ac:dyDescent="0.2">
      <c r="A1" s="53"/>
      <c r="B1" s="53"/>
      <c r="C1" s="54" t="s">
        <v>268</v>
      </c>
      <c r="D1" s="53"/>
      <c r="E1" s="53"/>
      <c r="F1" s="53"/>
      <c r="G1" s="53"/>
      <c r="H1" s="53"/>
      <c r="I1" s="53"/>
    </row>
    <row r="2" spans="1:11" ht="18" customHeight="1" x14ac:dyDescent="0.2">
      <c r="A2" s="53"/>
      <c r="B2" s="53"/>
      <c r="C2" s="53"/>
      <c r="D2" s="53"/>
      <c r="E2" s="53"/>
      <c r="F2" s="53"/>
      <c r="G2" s="53"/>
      <c r="H2" s="53"/>
      <c r="I2" s="53"/>
    </row>
    <row r="3" spans="1:11" ht="12" customHeight="1" x14ac:dyDescent="0.2">
      <c r="A3" s="53"/>
      <c r="B3" s="53"/>
    </row>
    <row r="4" spans="1:11" ht="9.75" customHeight="1" x14ac:dyDescent="0.2">
      <c r="A4" s="53"/>
      <c r="B4" s="53"/>
    </row>
    <row r="5" spans="1:11" x14ac:dyDescent="0.2">
      <c r="B5" s="75" t="s">
        <v>0</v>
      </c>
      <c r="C5" s="76"/>
      <c r="D5" s="77"/>
      <c r="E5" s="56" t="s">
        <v>289</v>
      </c>
      <c r="F5" s="58"/>
      <c r="G5" s="56" t="s">
        <v>1</v>
      </c>
      <c r="H5" s="58"/>
      <c r="I5" s="2" t="s">
        <v>2</v>
      </c>
      <c r="J5" s="56" t="s">
        <v>2</v>
      </c>
      <c r="K5" s="58"/>
    </row>
    <row r="6" spans="1:11" ht="18" x14ac:dyDescent="0.2">
      <c r="B6" s="78"/>
      <c r="C6" s="79"/>
      <c r="D6" s="80"/>
      <c r="E6" s="2" t="s">
        <v>290</v>
      </c>
      <c r="F6" s="2" t="s">
        <v>3</v>
      </c>
      <c r="G6" s="2" t="s">
        <v>4</v>
      </c>
      <c r="H6" s="2" t="s">
        <v>3</v>
      </c>
      <c r="I6" s="2" t="s">
        <v>5</v>
      </c>
      <c r="J6" s="56" t="s">
        <v>287</v>
      </c>
      <c r="K6" s="58"/>
    </row>
    <row r="7" spans="1:11" x14ac:dyDescent="0.2">
      <c r="B7" s="81" t="s">
        <v>8</v>
      </c>
      <c r="C7" s="77"/>
      <c r="D7" s="16" t="s">
        <v>9</v>
      </c>
      <c r="E7" s="39">
        <v>1032</v>
      </c>
      <c r="F7" s="39">
        <v>1554</v>
      </c>
      <c r="G7" s="39">
        <v>0</v>
      </c>
      <c r="H7" s="39">
        <v>0</v>
      </c>
      <c r="I7" s="39">
        <v>2586</v>
      </c>
      <c r="J7" s="85">
        <v>374</v>
      </c>
      <c r="K7" s="70"/>
    </row>
    <row r="8" spans="1:11" x14ac:dyDescent="0.2">
      <c r="B8" s="82"/>
      <c r="C8" s="83"/>
      <c r="D8" s="16" t="s">
        <v>10</v>
      </c>
      <c r="E8" s="39">
        <v>1095</v>
      </c>
      <c r="F8" s="39">
        <v>1490</v>
      </c>
      <c r="G8" s="39">
        <v>0</v>
      </c>
      <c r="H8" s="39">
        <v>0</v>
      </c>
      <c r="I8" s="39">
        <v>2585</v>
      </c>
      <c r="J8" s="85">
        <v>396</v>
      </c>
      <c r="K8" s="70"/>
    </row>
    <row r="9" spans="1:11" x14ac:dyDescent="0.2">
      <c r="B9" s="82"/>
      <c r="C9" s="83"/>
      <c r="D9" s="16" t="s">
        <v>11</v>
      </c>
      <c r="E9" s="39">
        <v>-63</v>
      </c>
      <c r="F9" s="39">
        <v>64</v>
      </c>
      <c r="G9" s="39">
        <v>0</v>
      </c>
      <c r="H9" s="39">
        <v>0</v>
      </c>
      <c r="I9" s="39">
        <v>1</v>
      </c>
      <c r="J9" s="85">
        <v>-22</v>
      </c>
      <c r="K9" s="70"/>
    </row>
    <row r="10" spans="1:11" ht="18" x14ac:dyDescent="0.2">
      <c r="B10" s="84"/>
      <c r="C10" s="80"/>
      <c r="D10" s="16" t="s">
        <v>298</v>
      </c>
      <c r="E10" s="16" t="s">
        <v>12</v>
      </c>
      <c r="F10" s="16" t="s">
        <v>13</v>
      </c>
      <c r="G10" s="16" t="s">
        <v>14</v>
      </c>
      <c r="H10" s="16" t="s">
        <v>14</v>
      </c>
      <c r="I10" s="16" t="s">
        <v>14</v>
      </c>
      <c r="J10" s="86" t="s">
        <v>17</v>
      </c>
      <c r="K10" s="58"/>
    </row>
    <row r="11" spans="1:11" x14ac:dyDescent="0.2">
      <c r="B11" s="81" t="s">
        <v>18</v>
      </c>
      <c r="C11" s="77"/>
      <c r="D11" s="16" t="s">
        <v>9</v>
      </c>
      <c r="E11" s="39">
        <v>3604</v>
      </c>
      <c r="F11" s="39">
        <v>9051</v>
      </c>
      <c r="G11" s="39">
        <v>0</v>
      </c>
      <c r="H11" s="39">
        <v>0</v>
      </c>
      <c r="I11" s="39">
        <v>12655</v>
      </c>
      <c r="J11" s="85">
        <v>1169</v>
      </c>
      <c r="K11" s="70"/>
    </row>
    <row r="12" spans="1:11" x14ac:dyDescent="0.2">
      <c r="B12" s="82"/>
      <c r="C12" s="83"/>
      <c r="D12" s="16" t="s">
        <v>10</v>
      </c>
      <c r="E12" s="39">
        <v>3661</v>
      </c>
      <c r="F12" s="39">
        <v>9225</v>
      </c>
      <c r="G12" s="39">
        <v>0</v>
      </c>
      <c r="H12" s="39">
        <v>0</v>
      </c>
      <c r="I12" s="39">
        <v>12886</v>
      </c>
      <c r="J12" s="85">
        <v>1238</v>
      </c>
      <c r="K12" s="70"/>
    </row>
    <row r="13" spans="1:11" x14ac:dyDescent="0.2">
      <c r="B13" s="82"/>
      <c r="C13" s="83"/>
      <c r="D13" s="16" t="s">
        <v>11</v>
      </c>
      <c r="E13" s="39">
        <v>-57</v>
      </c>
      <c r="F13" s="39">
        <v>-174</v>
      </c>
      <c r="G13" s="39">
        <v>0</v>
      </c>
      <c r="H13" s="39">
        <v>0</v>
      </c>
      <c r="I13" s="39">
        <v>-231</v>
      </c>
      <c r="J13" s="85">
        <v>-69</v>
      </c>
      <c r="K13" s="70"/>
    </row>
    <row r="14" spans="1:11" ht="18" x14ac:dyDescent="0.2">
      <c r="B14" s="84"/>
      <c r="C14" s="80"/>
      <c r="D14" s="16" t="s">
        <v>298</v>
      </c>
      <c r="E14" s="16" t="s">
        <v>19</v>
      </c>
      <c r="F14" s="16" t="s">
        <v>20</v>
      </c>
      <c r="G14" s="16" t="s">
        <v>14</v>
      </c>
      <c r="H14" s="16" t="s">
        <v>14</v>
      </c>
      <c r="I14" s="16" t="s">
        <v>21</v>
      </c>
      <c r="J14" s="86" t="s">
        <v>17</v>
      </c>
      <c r="K14" s="58"/>
    </row>
    <row r="15" spans="1:11" x14ac:dyDescent="0.2">
      <c r="B15" s="81" t="s">
        <v>23</v>
      </c>
      <c r="C15" s="77"/>
      <c r="D15" s="16" t="s">
        <v>9</v>
      </c>
      <c r="E15" s="39">
        <v>1579</v>
      </c>
      <c r="F15" s="39">
        <v>3330</v>
      </c>
      <c r="G15" s="39">
        <v>0</v>
      </c>
      <c r="H15" s="39">
        <v>0</v>
      </c>
      <c r="I15" s="39">
        <v>4909</v>
      </c>
      <c r="J15" s="85">
        <v>619</v>
      </c>
      <c r="K15" s="70"/>
    </row>
    <row r="16" spans="1:11" x14ac:dyDescent="0.2">
      <c r="B16" s="82"/>
      <c r="C16" s="83"/>
      <c r="D16" s="16" t="s">
        <v>10</v>
      </c>
      <c r="E16" s="39">
        <v>1490</v>
      </c>
      <c r="F16" s="39">
        <v>2301</v>
      </c>
      <c r="G16" s="39">
        <v>0</v>
      </c>
      <c r="H16" s="39">
        <v>0</v>
      </c>
      <c r="I16" s="39">
        <v>3791</v>
      </c>
      <c r="J16" s="85">
        <v>586</v>
      </c>
      <c r="K16" s="70"/>
    </row>
    <row r="17" spans="2:11" x14ac:dyDescent="0.2">
      <c r="B17" s="82"/>
      <c r="C17" s="83"/>
      <c r="D17" s="16" t="s">
        <v>11</v>
      </c>
      <c r="E17" s="39">
        <v>89</v>
      </c>
      <c r="F17" s="39">
        <v>1029</v>
      </c>
      <c r="G17" s="39">
        <v>0</v>
      </c>
      <c r="H17" s="39">
        <v>0</v>
      </c>
      <c r="I17" s="39">
        <v>1118</v>
      </c>
      <c r="J17" s="85">
        <v>33</v>
      </c>
      <c r="K17" s="70"/>
    </row>
    <row r="18" spans="2:11" ht="18" x14ac:dyDescent="0.2">
      <c r="B18" s="84"/>
      <c r="C18" s="80"/>
      <c r="D18" s="16" t="s">
        <v>298</v>
      </c>
      <c r="E18" s="16" t="s">
        <v>24</v>
      </c>
      <c r="F18" s="16" t="s">
        <v>25</v>
      </c>
      <c r="G18" s="16" t="s">
        <v>14</v>
      </c>
      <c r="H18" s="16" t="s">
        <v>14</v>
      </c>
      <c r="I18" s="16" t="s">
        <v>26</v>
      </c>
      <c r="J18" s="86" t="s">
        <v>27</v>
      </c>
      <c r="K18" s="58"/>
    </row>
    <row r="19" spans="2:11" x14ac:dyDescent="0.2">
      <c r="B19" s="81" t="s">
        <v>28</v>
      </c>
      <c r="C19" s="77"/>
      <c r="D19" s="16" t="s">
        <v>9</v>
      </c>
      <c r="E19" s="39">
        <v>1089</v>
      </c>
      <c r="F19" s="39">
        <v>2037</v>
      </c>
      <c r="G19" s="39">
        <v>0</v>
      </c>
      <c r="H19" s="39">
        <v>0</v>
      </c>
      <c r="I19" s="39">
        <v>3126</v>
      </c>
      <c r="J19" s="85">
        <v>435</v>
      </c>
      <c r="K19" s="70"/>
    </row>
    <row r="20" spans="2:11" x14ac:dyDescent="0.2">
      <c r="B20" s="82"/>
      <c r="C20" s="83"/>
      <c r="D20" s="16" t="s">
        <v>10</v>
      </c>
      <c r="E20" s="39">
        <v>982</v>
      </c>
      <c r="F20" s="39">
        <v>2060</v>
      </c>
      <c r="G20" s="39">
        <v>0</v>
      </c>
      <c r="H20" s="39">
        <v>0</v>
      </c>
      <c r="I20" s="39">
        <v>3042</v>
      </c>
      <c r="J20" s="85">
        <v>406</v>
      </c>
      <c r="K20" s="70"/>
    </row>
    <row r="21" spans="2:11" x14ac:dyDescent="0.2">
      <c r="B21" s="82"/>
      <c r="C21" s="83"/>
      <c r="D21" s="16" t="s">
        <v>11</v>
      </c>
      <c r="E21" s="39">
        <v>107</v>
      </c>
      <c r="F21" s="39">
        <v>-23</v>
      </c>
      <c r="G21" s="39">
        <v>0</v>
      </c>
      <c r="H21" s="39">
        <v>0</v>
      </c>
      <c r="I21" s="39">
        <v>84</v>
      </c>
      <c r="J21" s="85">
        <v>29</v>
      </c>
      <c r="K21" s="70"/>
    </row>
    <row r="22" spans="2:11" ht="18" x14ac:dyDescent="0.2">
      <c r="B22" s="84"/>
      <c r="C22" s="80"/>
      <c r="D22" s="16" t="s">
        <v>298</v>
      </c>
      <c r="E22" s="16" t="s">
        <v>29</v>
      </c>
      <c r="F22" s="16" t="s">
        <v>30</v>
      </c>
      <c r="G22" s="16" t="s">
        <v>14</v>
      </c>
      <c r="H22" s="16" t="s">
        <v>14</v>
      </c>
      <c r="I22" s="16" t="s">
        <v>31</v>
      </c>
      <c r="J22" s="86" t="s">
        <v>33</v>
      </c>
      <c r="K22" s="58"/>
    </row>
    <row r="23" spans="2:11" x14ac:dyDescent="0.2">
      <c r="B23" s="81" t="s">
        <v>34</v>
      </c>
      <c r="C23" s="77"/>
      <c r="D23" s="16" t="s">
        <v>9</v>
      </c>
      <c r="E23" s="39">
        <v>765</v>
      </c>
      <c r="F23" s="39">
        <v>1606</v>
      </c>
      <c r="G23" s="39">
        <v>0</v>
      </c>
      <c r="H23" s="39">
        <v>0</v>
      </c>
      <c r="I23" s="39">
        <v>2371</v>
      </c>
      <c r="J23" s="85">
        <v>289</v>
      </c>
      <c r="K23" s="70"/>
    </row>
    <row r="24" spans="2:11" x14ac:dyDescent="0.2">
      <c r="B24" s="82"/>
      <c r="C24" s="83"/>
      <c r="D24" s="16" t="s">
        <v>10</v>
      </c>
      <c r="E24" s="39">
        <v>782</v>
      </c>
      <c r="F24" s="39">
        <v>1609</v>
      </c>
      <c r="G24" s="39">
        <v>0</v>
      </c>
      <c r="H24" s="39">
        <v>0</v>
      </c>
      <c r="I24" s="39">
        <v>2391</v>
      </c>
      <c r="J24" s="85">
        <v>236</v>
      </c>
      <c r="K24" s="70"/>
    </row>
    <row r="25" spans="2:11" x14ac:dyDescent="0.2">
      <c r="B25" s="82"/>
      <c r="C25" s="83"/>
      <c r="D25" s="16" t="s">
        <v>11</v>
      </c>
      <c r="E25" s="39">
        <v>-17</v>
      </c>
      <c r="F25" s="39">
        <v>-3</v>
      </c>
      <c r="G25" s="39">
        <v>0</v>
      </c>
      <c r="H25" s="39">
        <v>0</v>
      </c>
      <c r="I25" s="39">
        <v>-20</v>
      </c>
      <c r="J25" s="85">
        <v>53</v>
      </c>
      <c r="K25" s="70"/>
    </row>
    <row r="26" spans="2:11" ht="18" x14ac:dyDescent="0.2">
      <c r="B26" s="84"/>
      <c r="C26" s="80"/>
      <c r="D26" s="16" t="s">
        <v>298</v>
      </c>
      <c r="E26" s="16" t="s">
        <v>35</v>
      </c>
      <c r="F26" s="16" t="s">
        <v>36</v>
      </c>
      <c r="G26" s="16" t="s">
        <v>14</v>
      </c>
      <c r="H26" s="16" t="s">
        <v>14</v>
      </c>
      <c r="I26" s="16" t="s">
        <v>37</v>
      </c>
      <c r="J26" s="86" t="s">
        <v>38</v>
      </c>
      <c r="K26" s="58"/>
    </row>
    <row r="27" spans="2:11" x14ac:dyDescent="0.2">
      <c r="B27" s="81" t="s">
        <v>39</v>
      </c>
      <c r="C27" s="77"/>
      <c r="D27" s="16" t="s">
        <v>9</v>
      </c>
      <c r="E27" s="39">
        <v>563</v>
      </c>
      <c r="F27" s="39">
        <v>1621</v>
      </c>
      <c r="G27" s="39">
        <v>0</v>
      </c>
      <c r="H27" s="39">
        <v>0</v>
      </c>
      <c r="I27" s="39">
        <v>2184</v>
      </c>
      <c r="J27" s="85">
        <v>267</v>
      </c>
      <c r="K27" s="70"/>
    </row>
    <row r="28" spans="2:11" x14ac:dyDescent="0.2">
      <c r="B28" s="82"/>
      <c r="C28" s="83"/>
      <c r="D28" s="16" t="s">
        <v>10</v>
      </c>
      <c r="E28" s="39">
        <v>579</v>
      </c>
      <c r="F28" s="39">
        <v>1502</v>
      </c>
      <c r="G28" s="39">
        <v>0</v>
      </c>
      <c r="H28" s="39">
        <v>0</v>
      </c>
      <c r="I28" s="39">
        <v>2081</v>
      </c>
      <c r="J28" s="85">
        <v>251</v>
      </c>
      <c r="K28" s="70"/>
    </row>
    <row r="29" spans="2:11" x14ac:dyDescent="0.2">
      <c r="B29" s="82"/>
      <c r="C29" s="83"/>
      <c r="D29" s="16" t="s">
        <v>11</v>
      </c>
      <c r="E29" s="39">
        <v>-16</v>
      </c>
      <c r="F29" s="39">
        <v>119</v>
      </c>
      <c r="G29" s="39">
        <v>0</v>
      </c>
      <c r="H29" s="39">
        <v>0</v>
      </c>
      <c r="I29" s="39">
        <v>103</v>
      </c>
      <c r="J29" s="85">
        <v>16</v>
      </c>
      <c r="K29" s="70"/>
    </row>
    <row r="30" spans="2:11" ht="18" x14ac:dyDescent="0.2">
      <c r="B30" s="84"/>
      <c r="C30" s="80"/>
      <c r="D30" s="16" t="s">
        <v>298</v>
      </c>
      <c r="E30" s="16" t="s">
        <v>40</v>
      </c>
      <c r="F30" s="16" t="s">
        <v>41</v>
      </c>
      <c r="G30" s="16" t="s">
        <v>14</v>
      </c>
      <c r="H30" s="16" t="s">
        <v>14</v>
      </c>
      <c r="I30" s="16" t="s">
        <v>42</v>
      </c>
      <c r="J30" s="86" t="s">
        <v>44</v>
      </c>
      <c r="K30" s="58"/>
    </row>
    <row r="31" spans="2:11" x14ac:dyDescent="0.2">
      <c r="B31" s="81" t="s">
        <v>45</v>
      </c>
      <c r="C31" s="77"/>
      <c r="D31" s="16" t="s">
        <v>9</v>
      </c>
      <c r="E31" s="39">
        <v>2257</v>
      </c>
      <c r="F31" s="39">
        <v>4094</v>
      </c>
      <c r="G31" s="39">
        <v>0</v>
      </c>
      <c r="H31" s="39">
        <v>0</v>
      </c>
      <c r="I31" s="39">
        <v>6351</v>
      </c>
      <c r="J31" s="85">
        <v>917</v>
      </c>
      <c r="K31" s="70"/>
    </row>
    <row r="32" spans="2:11" x14ac:dyDescent="0.2">
      <c r="B32" s="82"/>
      <c r="C32" s="83"/>
      <c r="D32" s="16" t="s">
        <v>10</v>
      </c>
      <c r="E32" s="39">
        <v>2490</v>
      </c>
      <c r="F32" s="39">
        <v>4392</v>
      </c>
      <c r="G32" s="39">
        <v>0</v>
      </c>
      <c r="H32" s="39">
        <v>0</v>
      </c>
      <c r="I32" s="39">
        <v>6882</v>
      </c>
      <c r="J32" s="85">
        <v>1021</v>
      </c>
      <c r="K32" s="70"/>
    </row>
    <row r="33" spans="2:11" x14ac:dyDescent="0.2">
      <c r="B33" s="82"/>
      <c r="C33" s="83"/>
      <c r="D33" s="16" t="s">
        <v>11</v>
      </c>
      <c r="E33" s="39">
        <v>-233</v>
      </c>
      <c r="F33" s="39">
        <v>-298</v>
      </c>
      <c r="G33" s="39">
        <v>0</v>
      </c>
      <c r="H33" s="39">
        <v>0</v>
      </c>
      <c r="I33" s="39">
        <v>-531</v>
      </c>
      <c r="J33" s="85">
        <v>-104</v>
      </c>
      <c r="K33" s="70"/>
    </row>
    <row r="34" spans="2:11" ht="18" x14ac:dyDescent="0.2">
      <c r="B34" s="84"/>
      <c r="C34" s="80"/>
      <c r="D34" s="16" t="s">
        <v>298</v>
      </c>
      <c r="E34" s="16" t="s">
        <v>46</v>
      </c>
      <c r="F34" s="16" t="s">
        <v>47</v>
      </c>
      <c r="G34" s="16" t="s">
        <v>14</v>
      </c>
      <c r="H34" s="16" t="s">
        <v>14</v>
      </c>
      <c r="I34" s="16" t="s">
        <v>48</v>
      </c>
      <c r="J34" s="86" t="s">
        <v>51</v>
      </c>
      <c r="K34" s="58"/>
    </row>
    <row r="35" spans="2:11" x14ac:dyDescent="0.2">
      <c r="B35" s="81" t="s">
        <v>267</v>
      </c>
      <c r="C35" s="77"/>
      <c r="D35" s="16" t="s">
        <v>9</v>
      </c>
      <c r="E35" s="39">
        <v>5053</v>
      </c>
      <c r="F35" s="39">
        <v>12679</v>
      </c>
      <c r="G35" s="39">
        <v>0</v>
      </c>
      <c r="H35" s="39">
        <v>0</v>
      </c>
      <c r="I35" s="39">
        <v>17732</v>
      </c>
      <c r="J35" s="85">
        <v>1952</v>
      </c>
      <c r="K35" s="70"/>
    </row>
    <row r="36" spans="2:11" x14ac:dyDescent="0.2">
      <c r="B36" s="82"/>
      <c r="C36" s="83"/>
      <c r="D36" s="16" t="s">
        <v>10</v>
      </c>
      <c r="E36" s="39">
        <v>5081</v>
      </c>
      <c r="F36" s="39">
        <v>13749</v>
      </c>
      <c r="G36" s="39">
        <v>0</v>
      </c>
      <c r="H36" s="39">
        <v>0</v>
      </c>
      <c r="I36" s="39">
        <v>18830</v>
      </c>
      <c r="J36" s="85">
        <v>1818</v>
      </c>
      <c r="K36" s="70"/>
    </row>
    <row r="37" spans="2:11" x14ac:dyDescent="0.2">
      <c r="B37" s="82"/>
      <c r="C37" s="83"/>
      <c r="D37" s="16" t="s">
        <v>11</v>
      </c>
      <c r="E37" s="39">
        <v>-28</v>
      </c>
      <c r="F37" s="39">
        <v>-1070</v>
      </c>
      <c r="G37" s="39">
        <v>0</v>
      </c>
      <c r="H37" s="39">
        <v>0</v>
      </c>
      <c r="I37" s="39">
        <v>-1098</v>
      </c>
      <c r="J37" s="85">
        <v>134</v>
      </c>
      <c r="K37" s="70"/>
    </row>
    <row r="38" spans="2:11" ht="18" x14ac:dyDescent="0.2">
      <c r="B38" s="84"/>
      <c r="C38" s="80"/>
      <c r="D38" s="16" t="s">
        <v>298</v>
      </c>
      <c r="E38" s="16" t="s">
        <v>52</v>
      </c>
      <c r="F38" s="16" t="s">
        <v>53</v>
      </c>
      <c r="G38" s="16" t="s">
        <v>14</v>
      </c>
      <c r="H38" s="16" t="s">
        <v>14</v>
      </c>
      <c r="I38" s="16" t="s">
        <v>12</v>
      </c>
      <c r="J38" s="86" t="s">
        <v>54</v>
      </c>
      <c r="K38" s="58"/>
    </row>
    <row r="39" spans="2:11" x14ac:dyDescent="0.2">
      <c r="B39" s="81" t="s">
        <v>55</v>
      </c>
      <c r="C39" s="77"/>
      <c r="D39" s="16" t="s">
        <v>9</v>
      </c>
      <c r="E39" s="39">
        <v>1755</v>
      </c>
      <c r="F39" s="39">
        <v>4357</v>
      </c>
      <c r="G39" s="39">
        <v>0</v>
      </c>
      <c r="H39" s="39">
        <v>0</v>
      </c>
      <c r="I39" s="39">
        <v>6112</v>
      </c>
      <c r="J39" s="85">
        <v>740</v>
      </c>
      <c r="K39" s="70"/>
    </row>
    <row r="40" spans="2:11" x14ac:dyDescent="0.2">
      <c r="B40" s="82"/>
      <c r="C40" s="83"/>
      <c r="D40" s="16" t="s">
        <v>10</v>
      </c>
      <c r="E40" s="39">
        <v>1832</v>
      </c>
      <c r="F40" s="39">
        <v>4168</v>
      </c>
      <c r="G40" s="39">
        <v>0</v>
      </c>
      <c r="H40" s="39">
        <v>0</v>
      </c>
      <c r="I40" s="39">
        <v>6000</v>
      </c>
      <c r="J40" s="85">
        <v>778</v>
      </c>
      <c r="K40" s="70"/>
    </row>
    <row r="41" spans="2:11" x14ac:dyDescent="0.2">
      <c r="B41" s="82"/>
      <c r="C41" s="83"/>
      <c r="D41" s="16" t="s">
        <v>11</v>
      </c>
      <c r="E41" s="39">
        <v>-77</v>
      </c>
      <c r="F41" s="39">
        <v>189</v>
      </c>
      <c r="G41" s="39">
        <v>0</v>
      </c>
      <c r="H41" s="39">
        <v>0</v>
      </c>
      <c r="I41" s="39">
        <v>112</v>
      </c>
      <c r="J41" s="85">
        <v>-38</v>
      </c>
      <c r="K41" s="70"/>
    </row>
    <row r="42" spans="2:11" ht="18" x14ac:dyDescent="0.2">
      <c r="B42" s="84"/>
      <c r="C42" s="80"/>
      <c r="D42" s="16" t="s">
        <v>298</v>
      </c>
      <c r="E42" s="16" t="s">
        <v>56</v>
      </c>
      <c r="F42" s="16" t="s">
        <v>57</v>
      </c>
      <c r="G42" s="16" t="s">
        <v>14</v>
      </c>
      <c r="H42" s="16" t="s">
        <v>14</v>
      </c>
      <c r="I42" s="16" t="s">
        <v>58</v>
      </c>
      <c r="J42" s="86" t="s">
        <v>61</v>
      </c>
      <c r="K42" s="58"/>
    </row>
    <row r="43" spans="2:11" x14ac:dyDescent="0.2">
      <c r="B43" s="81" t="s">
        <v>62</v>
      </c>
      <c r="C43" s="77"/>
      <c r="D43" s="16" t="s">
        <v>9</v>
      </c>
      <c r="E43" s="39">
        <v>412</v>
      </c>
      <c r="F43" s="39">
        <v>236</v>
      </c>
      <c r="G43" s="39">
        <v>0</v>
      </c>
      <c r="H43" s="39">
        <v>0</v>
      </c>
      <c r="I43" s="39">
        <v>648</v>
      </c>
      <c r="J43" s="85">
        <v>197</v>
      </c>
      <c r="K43" s="70"/>
    </row>
    <row r="44" spans="2:11" x14ac:dyDescent="0.2">
      <c r="B44" s="82"/>
      <c r="C44" s="83"/>
      <c r="D44" s="16" t="s">
        <v>10</v>
      </c>
      <c r="E44" s="39">
        <v>421</v>
      </c>
      <c r="F44" s="39">
        <v>237</v>
      </c>
      <c r="G44" s="39">
        <v>0</v>
      </c>
      <c r="H44" s="39">
        <v>0</v>
      </c>
      <c r="I44" s="39">
        <v>658</v>
      </c>
      <c r="J44" s="85">
        <v>202</v>
      </c>
      <c r="K44" s="70"/>
    </row>
    <row r="45" spans="2:11" x14ac:dyDescent="0.2">
      <c r="B45" s="82"/>
      <c r="C45" s="83"/>
      <c r="D45" s="16" t="s">
        <v>11</v>
      </c>
      <c r="E45" s="39">
        <v>-9</v>
      </c>
      <c r="F45" s="39">
        <v>-1</v>
      </c>
      <c r="G45" s="39">
        <v>0</v>
      </c>
      <c r="H45" s="39">
        <v>0</v>
      </c>
      <c r="I45" s="39">
        <v>-10</v>
      </c>
      <c r="J45" s="85">
        <v>-5</v>
      </c>
      <c r="K45" s="70"/>
    </row>
    <row r="46" spans="2:11" ht="18" x14ac:dyDescent="0.2">
      <c r="B46" s="84"/>
      <c r="C46" s="80"/>
      <c r="D46" s="16" t="s">
        <v>298</v>
      </c>
      <c r="E46" s="16" t="s">
        <v>63</v>
      </c>
      <c r="F46" s="16" t="s">
        <v>64</v>
      </c>
      <c r="G46" s="16" t="s">
        <v>14</v>
      </c>
      <c r="H46" s="16" t="s">
        <v>14</v>
      </c>
      <c r="I46" s="16" t="s">
        <v>22</v>
      </c>
      <c r="J46" s="86" t="s">
        <v>66</v>
      </c>
      <c r="K46" s="58"/>
    </row>
    <row r="47" spans="2:11" x14ac:dyDescent="0.2">
      <c r="B47" s="81" t="s">
        <v>67</v>
      </c>
      <c r="C47" s="77"/>
      <c r="D47" s="16" t="s">
        <v>9</v>
      </c>
      <c r="E47" s="39">
        <v>1067</v>
      </c>
      <c r="F47" s="39">
        <v>2769</v>
      </c>
      <c r="G47" s="39">
        <v>0</v>
      </c>
      <c r="H47" s="39">
        <v>0</v>
      </c>
      <c r="I47" s="39">
        <v>3836</v>
      </c>
      <c r="J47" s="85">
        <v>466</v>
      </c>
      <c r="K47" s="70"/>
    </row>
    <row r="48" spans="2:11" x14ac:dyDescent="0.2">
      <c r="B48" s="82"/>
      <c r="C48" s="83"/>
      <c r="D48" s="16" t="s">
        <v>10</v>
      </c>
      <c r="E48" s="39">
        <v>1012</v>
      </c>
      <c r="F48" s="39">
        <v>3144</v>
      </c>
      <c r="G48" s="39">
        <v>0</v>
      </c>
      <c r="H48" s="39">
        <v>0</v>
      </c>
      <c r="I48" s="39">
        <v>4156</v>
      </c>
      <c r="J48" s="85">
        <v>413</v>
      </c>
      <c r="K48" s="70"/>
    </row>
    <row r="49" spans="2:11" x14ac:dyDescent="0.2">
      <c r="B49" s="82"/>
      <c r="C49" s="83"/>
      <c r="D49" s="16" t="s">
        <v>11</v>
      </c>
      <c r="E49" s="39">
        <v>55</v>
      </c>
      <c r="F49" s="39">
        <v>-375</v>
      </c>
      <c r="G49" s="39">
        <v>0</v>
      </c>
      <c r="H49" s="39">
        <v>0</v>
      </c>
      <c r="I49" s="39">
        <v>-320</v>
      </c>
      <c r="J49" s="85">
        <v>53</v>
      </c>
      <c r="K49" s="70"/>
    </row>
    <row r="50" spans="2:11" ht="18" x14ac:dyDescent="0.2">
      <c r="B50" s="84"/>
      <c r="C50" s="80"/>
      <c r="D50" s="16" t="s">
        <v>298</v>
      </c>
      <c r="E50" s="16" t="s">
        <v>68</v>
      </c>
      <c r="F50" s="16" t="s">
        <v>69</v>
      </c>
      <c r="G50" s="16" t="s">
        <v>14</v>
      </c>
      <c r="H50" s="16" t="s">
        <v>14</v>
      </c>
      <c r="I50" s="16" t="s">
        <v>48</v>
      </c>
      <c r="J50" s="86" t="s">
        <v>70</v>
      </c>
      <c r="K50" s="58"/>
    </row>
    <row r="51" spans="2:11" x14ac:dyDescent="0.2">
      <c r="B51" s="81" t="s">
        <v>71</v>
      </c>
      <c r="C51" s="77"/>
      <c r="D51" s="16" t="s">
        <v>9</v>
      </c>
      <c r="E51" s="39">
        <v>1932</v>
      </c>
      <c r="F51" s="39">
        <v>3773</v>
      </c>
      <c r="G51" s="39">
        <v>0</v>
      </c>
      <c r="H51" s="39">
        <v>0</v>
      </c>
      <c r="I51" s="39">
        <v>5705</v>
      </c>
      <c r="J51" s="85">
        <v>801</v>
      </c>
      <c r="K51" s="70"/>
    </row>
    <row r="52" spans="2:11" x14ac:dyDescent="0.2">
      <c r="B52" s="82"/>
      <c r="C52" s="83"/>
      <c r="D52" s="16" t="s">
        <v>10</v>
      </c>
      <c r="E52" s="39">
        <v>1993</v>
      </c>
      <c r="F52" s="39">
        <v>3872</v>
      </c>
      <c r="G52" s="39">
        <v>0</v>
      </c>
      <c r="H52" s="39">
        <v>0</v>
      </c>
      <c r="I52" s="39">
        <v>5865</v>
      </c>
      <c r="J52" s="85">
        <v>818</v>
      </c>
      <c r="K52" s="70"/>
    </row>
    <row r="53" spans="2:11" x14ac:dyDescent="0.2">
      <c r="B53" s="82"/>
      <c r="C53" s="83"/>
      <c r="D53" s="16" t="s">
        <v>11</v>
      </c>
      <c r="E53" s="39">
        <v>-61</v>
      </c>
      <c r="F53" s="39">
        <v>-99</v>
      </c>
      <c r="G53" s="39">
        <v>0</v>
      </c>
      <c r="H53" s="39">
        <v>0</v>
      </c>
      <c r="I53" s="39">
        <v>-160</v>
      </c>
      <c r="J53" s="85">
        <v>-17</v>
      </c>
      <c r="K53" s="70"/>
    </row>
    <row r="54" spans="2:11" ht="18" x14ac:dyDescent="0.2">
      <c r="B54" s="84"/>
      <c r="C54" s="80"/>
      <c r="D54" s="16" t="s">
        <v>298</v>
      </c>
      <c r="E54" s="16" t="s">
        <v>72</v>
      </c>
      <c r="F54" s="16" t="s">
        <v>73</v>
      </c>
      <c r="G54" s="16" t="s">
        <v>14</v>
      </c>
      <c r="H54" s="16" t="s">
        <v>14</v>
      </c>
      <c r="I54" s="16" t="s">
        <v>74</v>
      </c>
      <c r="J54" s="86" t="s">
        <v>63</v>
      </c>
      <c r="K54" s="58"/>
    </row>
    <row r="55" spans="2:11" x14ac:dyDescent="0.2">
      <c r="B55" s="81" t="s">
        <v>76</v>
      </c>
      <c r="C55" s="77"/>
      <c r="D55" s="16" t="s">
        <v>9</v>
      </c>
      <c r="E55" s="39">
        <v>3194</v>
      </c>
      <c r="F55" s="39">
        <v>6146</v>
      </c>
      <c r="G55" s="39">
        <v>0</v>
      </c>
      <c r="H55" s="39">
        <v>0</v>
      </c>
      <c r="I55" s="39">
        <v>9340</v>
      </c>
      <c r="J55" s="85">
        <v>962</v>
      </c>
      <c r="K55" s="70"/>
    </row>
    <row r="56" spans="2:11" x14ac:dyDescent="0.2">
      <c r="B56" s="82"/>
      <c r="C56" s="83"/>
      <c r="D56" s="16" t="s">
        <v>10</v>
      </c>
      <c r="E56" s="39">
        <v>3271</v>
      </c>
      <c r="F56" s="39">
        <v>5940</v>
      </c>
      <c r="G56" s="39">
        <v>0</v>
      </c>
      <c r="H56" s="39">
        <v>0</v>
      </c>
      <c r="I56" s="39">
        <v>9211</v>
      </c>
      <c r="J56" s="85">
        <v>1018</v>
      </c>
      <c r="K56" s="70"/>
    </row>
    <row r="57" spans="2:11" x14ac:dyDescent="0.2">
      <c r="B57" s="82"/>
      <c r="C57" s="83"/>
      <c r="D57" s="16" t="s">
        <v>11</v>
      </c>
      <c r="E57" s="39">
        <v>-77</v>
      </c>
      <c r="F57" s="39">
        <v>206</v>
      </c>
      <c r="G57" s="39">
        <v>0</v>
      </c>
      <c r="H57" s="39">
        <v>0</v>
      </c>
      <c r="I57" s="39">
        <v>129</v>
      </c>
      <c r="J57" s="85">
        <v>-56</v>
      </c>
      <c r="K57" s="70"/>
    </row>
    <row r="58" spans="2:11" ht="18" x14ac:dyDescent="0.2">
      <c r="B58" s="84"/>
      <c r="C58" s="80"/>
      <c r="D58" s="16" t="s">
        <v>298</v>
      </c>
      <c r="E58" s="16" t="s">
        <v>77</v>
      </c>
      <c r="F58" s="16" t="s">
        <v>78</v>
      </c>
      <c r="G58" s="16" t="s">
        <v>14</v>
      </c>
      <c r="H58" s="16" t="s">
        <v>14</v>
      </c>
      <c r="I58" s="16" t="s">
        <v>79</v>
      </c>
      <c r="J58" s="86" t="s">
        <v>82</v>
      </c>
      <c r="K58" s="58"/>
    </row>
    <row r="59" spans="2:11" x14ac:dyDescent="0.2">
      <c r="B59" s="81" t="s">
        <v>83</v>
      </c>
      <c r="C59" s="77"/>
      <c r="D59" s="16" t="s">
        <v>9</v>
      </c>
      <c r="E59" s="39">
        <v>7305</v>
      </c>
      <c r="F59" s="39">
        <v>13955</v>
      </c>
      <c r="G59" s="39">
        <v>0</v>
      </c>
      <c r="H59" s="39">
        <v>0</v>
      </c>
      <c r="I59" s="39">
        <v>21260</v>
      </c>
      <c r="J59" s="85">
        <v>2255</v>
      </c>
      <c r="K59" s="70"/>
    </row>
    <row r="60" spans="2:11" x14ac:dyDescent="0.2">
      <c r="B60" s="82"/>
      <c r="C60" s="83"/>
      <c r="D60" s="16" t="s">
        <v>10</v>
      </c>
      <c r="E60" s="39">
        <v>7571</v>
      </c>
      <c r="F60" s="39">
        <v>14149</v>
      </c>
      <c r="G60" s="39">
        <v>0</v>
      </c>
      <c r="H60" s="39">
        <v>0</v>
      </c>
      <c r="I60" s="39">
        <v>21720</v>
      </c>
      <c r="J60" s="85">
        <v>2238</v>
      </c>
      <c r="K60" s="70"/>
    </row>
    <row r="61" spans="2:11" x14ac:dyDescent="0.2">
      <c r="B61" s="82"/>
      <c r="C61" s="83"/>
      <c r="D61" s="16" t="s">
        <v>11</v>
      </c>
      <c r="E61" s="39">
        <v>-266</v>
      </c>
      <c r="F61" s="39">
        <v>-194</v>
      </c>
      <c r="G61" s="39">
        <v>0</v>
      </c>
      <c r="H61" s="39">
        <v>0</v>
      </c>
      <c r="I61" s="39">
        <v>-460</v>
      </c>
      <c r="J61" s="85">
        <v>17</v>
      </c>
      <c r="K61" s="70"/>
    </row>
    <row r="62" spans="2:11" ht="18" x14ac:dyDescent="0.2">
      <c r="B62" s="84"/>
      <c r="C62" s="80"/>
      <c r="D62" s="16" t="s">
        <v>298</v>
      </c>
      <c r="E62" s="16" t="s">
        <v>84</v>
      </c>
      <c r="F62" s="16" t="s">
        <v>85</v>
      </c>
      <c r="G62" s="16" t="s">
        <v>14</v>
      </c>
      <c r="H62" s="16" t="s">
        <v>14</v>
      </c>
      <c r="I62" s="16" t="s">
        <v>63</v>
      </c>
      <c r="J62" s="86" t="s">
        <v>32</v>
      </c>
      <c r="K62" s="58"/>
    </row>
    <row r="63" spans="2:11" x14ac:dyDescent="0.2">
      <c r="B63" s="81" t="s">
        <v>87</v>
      </c>
      <c r="C63" s="77"/>
      <c r="D63" s="16" t="s">
        <v>9</v>
      </c>
      <c r="E63" s="39">
        <v>3507</v>
      </c>
      <c r="F63" s="39">
        <v>8282</v>
      </c>
      <c r="G63" s="39">
        <v>0</v>
      </c>
      <c r="H63" s="39">
        <v>0</v>
      </c>
      <c r="I63" s="39">
        <v>11789</v>
      </c>
      <c r="J63" s="85">
        <v>1069</v>
      </c>
      <c r="K63" s="70"/>
    </row>
    <row r="64" spans="2:11" x14ac:dyDescent="0.2">
      <c r="B64" s="82"/>
      <c r="C64" s="83"/>
      <c r="D64" s="16" t="s">
        <v>10</v>
      </c>
      <c r="E64" s="39">
        <v>3248</v>
      </c>
      <c r="F64" s="39">
        <v>8637</v>
      </c>
      <c r="G64" s="39">
        <v>0</v>
      </c>
      <c r="H64" s="39">
        <v>0</v>
      </c>
      <c r="I64" s="39">
        <v>11885</v>
      </c>
      <c r="J64" s="85">
        <v>744</v>
      </c>
      <c r="K64" s="70"/>
    </row>
    <row r="65" spans="2:16" x14ac:dyDescent="0.2">
      <c r="B65" s="82"/>
      <c r="C65" s="83"/>
      <c r="D65" s="16" t="s">
        <v>11</v>
      </c>
      <c r="E65" s="39">
        <v>259</v>
      </c>
      <c r="F65" s="39">
        <v>-355</v>
      </c>
      <c r="G65" s="39">
        <v>0</v>
      </c>
      <c r="H65" s="39">
        <v>0</v>
      </c>
      <c r="I65" s="39">
        <v>-96</v>
      </c>
      <c r="J65" s="85">
        <v>325</v>
      </c>
      <c r="K65" s="70"/>
    </row>
    <row r="66" spans="2:16" ht="18" x14ac:dyDescent="0.2">
      <c r="B66" s="84"/>
      <c r="C66" s="80"/>
      <c r="D66" s="16" t="s">
        <v>298</v>
      </c>
      <c r="E66" s="16" t="s">
        <v>88</v>
      </c>
      <c r="F66" s="16" t="s">
        <v>89</v>
      </c>
      <c r="G66" s="16" t="s">
        <v>14</v>
      </c>
      <c r="H66" s="16" t="s">
        <v>14</v>
      </c>
      <c r="I66" s="16" t="s">
        <v>37</v>
      </c>
      <c r="J66" s="86" t="s">
        <v>90</v>
      </c>
      <c r="K66" s="58"/>
      <c r="P66" s="5" t="s">
        <v>299</v>
      </c>
    </row>
    <row r="67" spans="2:16" x14ac:dyDescent="0.2">
      <c r="B67" s="81" t="s">
        <v>91</v>
      </c>
      <c r="C67" s="77"/>
      <c r="D67" s="16" t="s">
        <v>9</v>
      </c>
      <c r="E67" s="39">
        <v>712</v>
      </c>
      <c r="F67" s="39">
        <v>2179</v>
      </c>
      <c r="G67" s="39">
        <v>0</v>
      </c>
      <c r="H67" s="39">
        <v>0</v>
      </c>
      <c r="I67" s="39">
        <v>2891</v>
      </c>
      <c r="J67" s="85">
        <v>327</v>
      </c>
      <c r="K67" s="70"/>
    </row>
    <row r="68" spans="2:16" x14ac:dyDescent="0.2">
      <c r="B68" s="82"/>
      <c r="C68" s="83"/>
      <c r="D68" s="16" t="s">
        <v>10</v>
      </c>
      <c r="E68" s="39">
        <v>786</v>
      </c>
      <c r="F68" s="39">
        <v>2238</v>
      </c>
      <c r="G68" s="39">
        <v>0</v>
      </c>
      <c r="H68" s="39">
        <v>0</v>
      </c>
      <c r="I68" s="39">
        <v>3024</v>
      </c>
      <c r="J68" s="85">
        <v>359</v>
      </c>
      <c r="K68" s="70"/>
    </row>
    <row r="69" spans="2:16" x14ac:dyDescent="0.2">
      <c r="B69" s="82"/>
      <c r="C69" s="83"/>
      <c r="D69" s="16" t="s">
        <v>11</v>
      </c>
      <c r="E69" s="17">
        <v>-74</v>
      </c>
      <c r="F69" s="17">
        <v>-59</v>
      </c>
      <c r="G69" s="17">
        <v>0</v>
      </c>
      <c r="H69" s="17">
        <v>0</v>
      </c>
      <c r="I69" s="17">
        <v>-133</v>
      </c>
      <c r="J69" s="87">
        <v>-32</v>
      </c>
      <c r="K69" s="58"/>
    </row>
    <row r="70" spans="2:16" ht="18" x14ac:dyDescent="0.2">
      <c r="B70" s="84"/>
      <c r="C70" s="80"/>
      <c r="D70" s="16" t="s">
        <v>298</v>
      </c>
      <c r="E70" s="16" t="s">
        <v>46</v>
      </c>
      <c r="F70" s="16" t="s">
        <v>73</v>
      </c>
      <c r="G70" s="16" t="s">
        <v>14</v>
      </c>
      <c r="H70" s="16" t="s">
        <v>14</v>
      </c>
      <c r="I70" s="16" t="s">
        <v>92</v>
      </c>
      <c r="J70" s="86" t="s">
        <v>93</v>
      </c>
      <c r="K70" s="58"/>
    </row>
    <row r="71" spans="2:16" ht="14.25" customHeight="1" x14ac:dyDescent="0.2"/>
    <row r="72" spans="2:16" ht="21" customHeight="1" x14ac:dyDescent="0.2">
      <c r="B72" s="18" t="s">
        <v>282</v>
      </c>
      <c r="D72" s="16" t="s">
        <v>9</v>
      </c>
      <c r="E72" s="39">
        <f>SUM(E7+E11+E15+E19+E23+E27+E31+E35+E39+E43+E47+E51+E55+E59+E63+E67)</f>
        <v>35826</v>
      </c>
      <c r="F72" s="39">
        <f t="shared" ref="F72:J72" si="0">SUM(F7+F11+F15+F19+F23+F27+F31+F35+F39+F43+F47+F51+F55+F59+F63+F67)</f>
        <v>77669</v>
      </c>
      <c r="G72" s="39">
        <f t="shared" si="0"/>
        <v>0</v>
      </c>
      <c r="H72" s="39">
        <f t="shared" si="0"/>
        <v>0</v>
      </c>
      <c r="I72" s="39">
        <f t="shared" si="0"/>
        <v>113495</v>
      </c>
      <c r="J72" s="39">
        <f t="shared" si="0"/>
        <v>12839</v>
      </c>
      <c r="K72" s="39">
        <f>SUM(J7+J11+J15+J19+J23+J27+J31+J35+J39+J43+J47+J51+J55+J59+J63+J67)</f>
        <v>12839</v>
      </c>
    </row>
    <row r="73" spans="2:16" x14ac:dyDescent="0.2">
      <c r="D73" s="16" t="s">
        <v>10</v>
      </c>
      <c r="E73" s="39">
        <f>SUM(E8+E12+E16+E20+E24+E28+E32+E36+E40+E44+E48+E52+E56+E60+E64+E68)</f>
        <v>36294</v>
      </c>
      <c r="F73" s="39">
        <f t="shared" ref="F73:J73" si="1">SUM(F8+F12+F16+F20+F24+F28+F32+F36+F40+F44+F48+F52+F56+F60+F64+F68)</f>
        <v>78713</v>
      </c>
      <c r="G73" s="39">
        <f t="shared" si="1"/>
        <v>0</v>
      </c>
      <c r="H73" s="39">
        <f t="shared" si="1"/>
        <v>0</v>
      </c>
      <c r="I73" s="39">
        <f t="shared" si="1"/>
        <v>115007</v>
      </c>
      <c r="J73" s="39">
        <f t="shared" si="1"/>
        <v>12522</v>
      </c>
      <c r="K73" s="39">
        <f>SUM(J8+J12+J16+J20+J24+J28+J32+J36+J40+J44+J48+J52+J56+J60+J64+J68)</f>
        <v>12522</v>
      </c>
    </row>
  </sheetData>
  <mergeCells count="87">
    <mergeCell ref="B67:C70"/>
    <mergeCell ref="J67:K67"/>
    <mergeCell ref="J68:K68"/>
    <mergeCell ref="J69:K69"/>
    <mergeCell ref="J70:K70"/>
    <mergeCell ref="B63:C66"/>
    <mergeCell ref="J63:K63"/>
    <mergeCell ref="J64:K64"/>
    <mergeCell ref="J65:K65"/>
    <mergeCell ref="J66:K66"/>
    <mergeCell ref="B59:C62"/>
    <mergeCell ref="J59:K59"/>
    <mergeCell ref="J60:K60"/>
    <mergeCell ref="J61:K61"/>
    <mergeCell ref="J62:K62"/>
    <mergeCell ref="B55:C58"/>
    <mergeCell ref="J55:K55"/>
    <mergeCell ref="J56:K56"/>
    <mergeCell ref="J57:K57"/>
    <mergeCell ref="J58:K58"/>
    <mergeCell ref="B51:C54"/>
    <mergeCell ref="J51:K51"/>
    <mergeCell ref="J52:K52"/>
    <mergeCell ref="J53:K53"/>
    <mergeCell ref="J54:K54"/>
    <mergeCell ref="B47:C50"/>
    <mergeCell ref="J47:K47"/>
    <mergeCell ref="J48:K48"/>
    <mergeCell ref="J49:K49"/>
    <mergeCell ref="J50:K50"/>
    <mergeCell ref="B43:C46"/>
    <mergeCell ref="J43:K43"/>
    <mergeCell ref="J44:K44"/>
    <mergeCell ref="J45:K45"/>
    <mergeCell ref="J46:K46"/>
    <mergeCell ref="B39:C42"/>
    <mergeCell ref="J39:K39"/>
    <mergeCell ref="J40:K40"/>
    <mergeCell ref="J41:K41"/>
    <mergeCell ref="J42:K42"/>
    <mergeCell ref="B35:C38"/>
    <mergeCell ref="J35:K35"/>
    <mergeCell ref="J36:K36"/>
    <mergeCell ref="J37:K37"/>
    <mergeCell ref="J38:K38"/>
    <mergeCell ref="B31:C34"/>
    <mergeCell ref="J31:K31"/>
    <mergeCell ref="J32:K32"/>
    <mergeCell ref="J33:K33"/>
    <mergeCell ref="J34:K34"/>
    <mergeCell ref="B27:C30"/>
    <mergeCell ref="J27:K27"/>
    <mergeCell ref="J28:K28"/>
    <mergeCell ref="J29:K29"/>
    <mergeCell ref="J30:K30"/>
    <mergeCell ref="B23:C26"/>
    <mergeCell ref="J23:K23"/>
    <mergeCell ref="J24:K24"/>
    <mergeCell ref="J25:K25"/>
    <mergeCell ref="J26:K26"/>
    <mergeCell ref="B19:C22"/>
    <mergeCell ref="J19:K19"/>
    <mergeCell ref="J20:K20"/>
    <mergeCell ref="J21:K21"/>
    <mergeCell ref="J22:K22"/>
    <mergeCell ref="B15:C18"/>
    <mergeCell ref="J15:K15"/>
    <mergeCell ref="J16:K16"/>
    <mergeCell ref="J17:K17"/>
    <mergeCell ref="J18:K18"/>
    <mergeCell ref="B11:C14"/>
    <mergeCell ref="J11:K11"/>
    <mergeCell ref="J12:K12"/>
    <mergeCell ref="J13:K13"/>
    <mergeCell ref="J14:K14"/>
    <mergeCell ref="J5:K5"/>
    <mergeCell ref="J6:K6"/>
    <mergeCell ref="B7:C10"/>
    <mergeCell ref="J7:K7"/>
    <mergeCell ref="J8:K8"/>
    <mergeCell ref="J9:K9"/>
    <mergeCell ref="J10:K10"/>
    <mergeCell ref="A1:B4"/>
    <mergeCell ref="C1:I2"/>
    <mergeCell ref="B5:D6"/>
    <mergeCell ref="E5:F5"/>
    <mergeCell ref="G5:H5"/>
  </mergeCells>
  <pageMargins left="0.25" right="0.25" top="0.25" bottom="0.25" header="0.25" footer="0.25"/>
  <pageSetup orientation="portrait" horizontalDpi="300" verticalDpi="300" r:id="rId1"/>
  <headerFooter alignWithMargins="0"/>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BreakPreview" zoomScale="130" zoomScaleNormal="140" zoomScaleSheetLayoutView="130" workbookViewId="0">
      <pane ySplit="4" topLeftCell="A5" activePane="bottomLeft" state="frozen"/>
      <selection pane="bottomLeft" activeCell="O30" sqref="O30"/>
    </sheetView>
  </sheetViews>
  <sheetFormatPr defaultRowHeight="14.25" x14ac:dyDescent="0.2"/>
  <cols>
    <col min="1" max="1" width="18.7109375" style="5" customWidth="1"/>
    <col min="2" max="2" width="14.5703125" style="5" customWidth="1"/>
    <col min="3" max="3" width="1.42578125" style="5" customWidth="1"/>
    <col min="4" max="4" width="11.7109375" style="5" customWidth="1"/>
    <col min="5" max="5" width="10.28515625" style="5" customWidth="1"/>
    <col min="6" max="6" width="8.42578125" style="5" customWidth="1"/>
    <col min="7" max="7" width="8.140625" style="5" customWidth="1"/>
    <col min="8" max="8" width="8.28515625" style="5" customWidth="1"/>
    <col min="9" max="9" width="8.140625" style="5" customWidth="1"/>
    <col min="10" max="10" width="0" style="5" hidden="1" customWidth="1"/>
    <col min="11" max="11" width="9.28515625" style="5" customWidth="1"/>
    <col min="12" max="12" width="0" style="5" hidden="1" customWidth="1"/>
    <col min="13" max="13" width="6.5703125" style="5" customWidth="1"/>
    <col min="14" max="14" width="0.85546875" style="5" customWidth="1"/>
    <col min="15" max="16384" width="9.140625" style="5"/>
  </cols>
  <sheetData>
    <row r="1" spans="1:11" ht="29.25" customHeight="1" x14ac:dyDescent="0.2">
      <c r="A1" s="53"/>
      <c r="B1" s="53"/>
      <c r="C1" s="54" t="s">
        <v>296</v>
      </c>
      <c r="D1" s="53"/>
      <c r="E1" s="53"/>
      <c r="F1" s="53"/>
      <c r="G1" s="53"/>
      <c r="H1" s="53"/>
      <c r="I1" s="53"/>
    </row>
    <row r="2" spans="1:11" ht="19.5" customHeight="1" x14ac:dyDescent="0.2">
      <c r="A2" s="53"/>
      <c r="B2" s="53"/>
      <c r="C2" s="53"/>
      <c r="D2" s="53"/>
      <c r="E2" s="53"/>
      <c r="F2" s="53"/>
      <c r="G2" s="53"/>
      <c r="H2" s="53"/>
      <c r="I2" s="53"/>
    </row>
    <row r="3" spans="1:11" ht="9" customHeight="1" x14ac:dyDescent="0.2">
      <c r="A3" s="53"/>
      <c r="B3" s="53"/>
    </row>
    <row r="4" spans="1:11" ht="11.85" customHeight="1" x14ac:dyDescent="0.2">
      <c r="A4" s="53"/>
      <c r="B4" s="53"/>
    </row>
    <row r="5" spans="1:11" x14ac:dyDescent="0.2">
      <c r="B5" s="75" t="s">
        <v>208</v>
      </c>
      <c r="C5" s="76"/>
      <c r="D5" s="77"/>
      <c r="E5" s="56" t="s">
        <v>289</v>
      </c>
      <c r="F5" s="58"/>
      <c r="G5" s="56" t="s">
        <v>1</v>
      </c>
      <c r="H5" s="58"/>
      <c r="I5" s="2" t="s">
        <v>2</v>
      </c>
      <c r="J5" s="56" t="s">
        <v>2</v>
      </c>
      <c r="K5" s="58"/>
    </row>
    <row r="6" spans="1:11" ht="18" x14ac:dyDescent="0.2">
      <c r="B6" s="78"/>
      <c r="C6" s="79"/>
      <c r="D6" s="80"/>
      <c r="E6" s="2" t="s">
        <v>290</v>
      </c>
      <c r="F6" s="2" t="s">
        <v>3</v>
      </c>
      <c r="G6" s="2" t="s">
        <v>4</v>
      </c>
      <c r="H6" s="2" t="s">
        <v>3</v>
      </c>
      <c r="I6" s="2" t="s">
        <v>5</v>
      </c>
      <c r="J6" s="56" t="s">
        <v>287</v>
      </c>
      <c r="K6" s="58"/>
    </row>
    <row r="7" spans="1:11" x14ac:dyDescent="0.2">
      <c r="B7" s="81" t="s">
        <v>209</v>
      </c>
      <c r="C7" s="77"/>
      <c r="D7" s="16" t="s">
        <v>9</v>
      </c>
      <c r="E7" s="39">
        <v>4329</v>
      </c>
      <c r="F7" s="39">
        <v>898</v>
      </c>
      <c r="G7" s="39">
        <v>476</v>
      </c>
      <c r="H7" s="39">
        <v>468</v>
      </c>
      <c r="I7" s="39">
        <v>6171</v>
      </c>
      <c r="J7" s="85">
        <v>801</v>
      </c>
      <c r="K7" s="70"/>
    </row>
    <row r="8" spans="1:11" x14ac:dyDescent="0.2">
      <c r="B8" s="82"/>
      <c r="C8" s="83"/>
      <c r="D8" s="16" t="s">
        <v>10</v>
      </c>
      <c r="E8" s="39">
        <v>4421</v>
      </c>
      <c r="F8" s="39">
        <v>887</v>
      </c>
      <c r="G8" s="39">
        <v>463</v>
      </c>
      <c r="H8" s="39">
        <v>549</v>
      </c>
      <c r="I8" s="39">
        <v>6320</v>
      </c>
      <c r="J8" s="85">
        <v>898</v>
      </c>
      <c r="K8" s="70"/>
    </row>
    <row r="9" spans="1:11" x14ac:dyDescent="0.2">
      <c r="B9" s="82"/>
      <c r="C9" s="83"/>
      <c r="D9" s="16" t="s">
        <v>11</v>
      </c>
      <c r="E9" s="39">
        <v>-92</v>
      </c>
      <c r="F9" s="39">
        <v>11</v>
      </c>
      <c r="G9" s="39">
        <v>13</v>
      </c>
      <c r="H9" s="39">
        <v>-81</v>
      </c>
      <c r="I9" s="39">
        <v>-149</v>
      </c>
      <c r="J9" s="85">
        <v>-97</v>
      </c>
      <c r="K9" s="70"/>
    </row>
    <row r="10" spans="1:11" ht="18" x14ac:dyDescent="0.2">
      <c r="B10" s="84"/>
      <c r="C10" s="80"/>
      <c r="D10" s="16" t="s">
        <v>298</v>
      </c>
      <c r="E10" s="16" t="s">
        <v>63</v>
      </c>
      <c r="F10" s="16" t="s">
        <v>60</v>
      </c>
      <c r="G10" s="16" t="s">
        <v>31</v>
      </c>
      <c r="H10" s="16" t="s">
        <v>155</v>
      </c>
      <c r="I10" s="16" t="s">
        <v>77</v>
      </c>
      <c r="J10" s="86" t="s">
        <v>210</v>
      </c>
      <c r="K10" s="58"/>
    </row>
    <row r="11" spans="1:11" x14ac:dyDescent="0.2">
      <c r="B11" s="81" t="s">
        <v>211</v>
      </c>
      <c r="C11" s="77"/>
      <c r="D11" s="16" t="s">
        <v>9</v>
      </c>
      <c r="E11" s="39">
        <v>1804</v>
      </c>
      <c r="F11" s="39">
        <v>579</v>
      </c>
      <c r="G11" s="39">
        <v>113</v>
      </c>
      <c r="H11" s="39">
        <v>228</v>
      </c>
      <c r="I11" s="39">
        <v>2724</v>
      </c>
      <c r="J11" s="85">
        <v>429</v>
      </c>
      <c r="K11" s="70"/>
    </row>
    <row r="12" spans="1:11" x14ac:dyDescent="0.2">
      <c r="B12" s="82"/>
      <c r="C12" s="83"/>
      <c r="D12" s="16" t="s">
        <v>10</v>
      </c>
      <c r="E12" s="39">
        <v>1765</v>
      </c>
      <c r="F12" s="39">
        <v>597</v>
      </c>
      <c r="G12" s="39">
        <v>121</v>
      </c>
      <c r="H12" s="39">
        <v>255</v>
      </c>
      <c r="I12" s="39">
        <v>2738</v>
      </c>
      <c r="J12" s="85">
        <v>389</v>
      </c>
      <c r="K12" s="70"/>
    </row>
    <row r="13" spans="1:11" x14ac:dyDescent="0.2">
      <c r="B13" s="82"/>
      <c r="C13" s="83"/>
      <c r="D13" s="16" t="s">
        <v>11</v>
      </c>
      <c r="E13" s="39">
        <v>39</v>
      </c>
      <c r="F13" s="39">
        <v>-18</v>
      </c>
      <c r="G13" s="39">
        <v>-8</v>
      </c>
      <c r="H13" s="39">
        <v>-27</v>
      </c>
      <c r="I13" s="39">
        <v>-14</v>
      </c>
      <c r="J13" s="85">
        <v>40</v>
      </c>
      <c r="K13" s="70"/>
    </row>
    <row r="14" spans="1:11" ht="18" x14ac:dyDescent="0.2">
      <c r="B14" s="84"/>
      <c r="C14" s="80"/>
      <c r="D14" s="16" t="s">
        <v>298</v>
      </c>
      <c r="E14" s="16" t="s">
        <v>212</v>
      </c>
      <c r="F14" s="16" t="s">
        <v>134</v>
      </c>
      <c r="G14" s="16" t="s">
        <v>152</v>
      </c>
      <c r="H14" s="16" t="s">
        <v>213</v>
      </c>
      <c r="I14" s="16" t="s">
        <v>180</v>
      </c>
      <c r="J14" s="86" t="s">
        <v>214</v>
      </c>
      <c r="K14" s="58"/>
    </row>
    <row r="15" spans="1:11" x14ac:dyDescent="0.2">
      <c r="B15" s="81" t="s">
        <v>215</v>
      </c>
      <c r="C15" s="77"/>
      <c r="D15" s="16" t="s">
        <v>9</v>
      </c>
      <c r="E15" s="39">
        <v>3413</v>
      </c>
      <c r="F15" s="39">
        <v>669</v>
      </c>
      <c r="G15" s="39">
        <v>236</v>
      </c>
      <c r="H15" s="39">
        <v>513</v>
      </c>
      <c r="I15" s="39">
        <v>4831</v>
      </c>
      <c r="J15" s="85">
        <v>739</v>
      </c>
      <c r="K15" s="70"/>
    </row>
    <row r="16" spans="1:11" x14ac:dyDescent="0.2">
      <c r="B16" s="82"/>
      <c r="C16" s="83"/>
      <c r="D16" s="16" t="s">
        <v>10</v>
      </c>
      <c r="E16" s="39">
        <v>3805</v>
      </c>
      <c r="F16" s="39">
        <v>833</v>
      </c>
      <c r="G16" s="39">
        <v>205</v>
      </c>
      <c r="H16" s="39">
        <v>451</v>
      </c>
      <c r="I16" s="39">
        <v>5294</v>
      </c>
      <c r="J16" s="85">
        <v>735</v>
      </c>
      <c r="K16" s="70"/>
    </row>
    <row r="17" spans="2:11" x14ac:dyDescent="0.2">
      <c r="B17" s="82"/>
      <c r="C17" s="83"/>
      <c r="D17" s="16" t="s">
        <v>11</v>
      </c>
      <c r="E17" s="39">
        <v>-392</v>
      </c>
      <c r="F17" s="39">
        <v>-164</v>
      </c>
      <c r="G17" s="39">
        <v>31</v>
      </c>
      <c r="H17" s="39">
        <v>62</v>
      </c>
      <c r="I17" s="39">
        <v>-463</v>
      </c>
      <c r="J17" s="85">
        <v>4</v>
      </c>
      <c r="K17" s="70"/>
    </row>
    <row r="18" spans="2:11" ht="18" x14ac:dyDescent="0.2">
      <c r="B18" s="84"/>
      <c r="C18" s="80"/>
      <c r="D18" s="16" t="s">
        <v>298</v>
      </c>
      <c r="E18" s="16" t="s">
        <v>49</v>
      </c>
      <c r="F18" s="16" t="s">
        <v>216</v>
      </c>
      <c r="G18" s="16" t="s">
        <v>217</v>
      </c>
      <c r="H18" s="16" t="s">
        <v>218</v>
      </c>
      <c r="I18" s="16" t="s">
        <v>65</v>
      </c>
      <c r="J18" s="86" t="s">
        <v>103</v>
      </c>
      <c r="K18" s="58"/>
    </row>
    <row r="19" spans="2:11" x14ac:dyDescent="0.2">
      <c r="B19" s="81" t="s">
        <v>219</v>
      </c>
      <c r="C19" s="77"/>
      <c r="D19" s="16" t="s">
        <v>9</v>
      </c>
      <c r="E19" s="39">
        <v>7090</v>
      </c>
      <c r="F19" s="39">
        <v>596</v>
      </c>
      <c r="G19" s="39">
        <v>530</v>
      </c>
      <c r="H19" s="39">
        <v>401</v>
      </c>
      <c r="I19" s="39">
        <v>8617</v>
      </c>
      <c r="J19" s="85">
        <v>1467</v>
      </c>
      <c r="K19" s="70"/>
    </row>
    <row r="20" spans="2:11" x14ac:dyDescent="0.2">
      <c r="B20" s="82"/>
      <c r="C20" s="83"/>
      <c r="D20" s="16" t="s">
        <v>10</v>
      </c>
      <c r="E20" s="39">
        <v>7081</v>
      </c>
      <c r="F20" s="39">
        <v>569</v>
      </c>
      <c r="G20" s="39">
        <v>516</v>
      </c>
      <c r="H20" s="39">
        <v>401</v>
      </c>
      <c r="I20" s="39">
        <v>8567</v>
      </c>
      <c r="J20" s="85">
        <v>1285</v>
      </c>
      <c r="K20" s="70"/>
    </row>
    <row r="21" spans="2:11" x14ac:dyDescent="0.2">
      <c r="B21" s="82"/>
      <c r="C21" s="83"/>
      <c r="D21" s="16" t="s">
        <v>11</v>
      </c>
      <c r="E21" s="39">
        <v>9</v>
      </c>
      <c r="F21" s="39">
        <v>27</v>
      </c>
      <c r="G21" s="39">
        <v>14</v>
      </c>
      <c r="H21" s="39">
        <v>0</v>
      </c>
      <c r="I21" s="39">
        <v>50</v>
      </c>
      <c r="J21" s="85">
        <v>182</v>
      </c>
      <c r="K21" s="70"/>
    </row>
    <row r="22" spans="2:11" ht="18" x14ac:dyDescent="0.2">
      <c r="B22" s="84"/>
      <c r="C22" s="80"/>
      <c r="D22" s="16" t="s">
        <v>298</v>
      </c>
      <c r="E22" s="16" t="s">
        <v>220</v>
      </c>
      <c r="F22" s="16" t="s">
        <v>221</v>
      </c>
      <c r="G22" s="16" t="s">
        <v>59</v>
      </c>
      <c r="H22" s="16" t="s">
        <v>14</v>
      </c>
      <c r="I22" s="16" t="s">
        <v>129</v>
      </c>
      <c r="J22" s="86" t="s">
        <v>222</v>
      </c>
      <c r="K22" s="58"/>
    </row>
    <row r="23" spans="2:11" x14ac:dyDescent="0.2">
      <c r="B23" s="81" t="s">
        <v>223</v>
      </c>
      <c r="C23" s="77"/>
      <c r="D23" s="16" t="s">
        <v>9</v>
      </c>
      <c r="E23" s="39">
        <v>17209</v>
      </c>
      <c r="F23" s="39">
        <v>2410</v>
      </c>
      <c r="G23" s="39">
        <v>1017</v>
      </c>
      <c r="H23" s="39">
        <v>2073</v>
      </c>
      <c r="I23" s="39">
        <v>22709</v>
      </c>
      <c r="J23" s="85">
        <v>2789</v>
      </c>
      <c r="K23" s="70"/>
    </row>
    <row r="24" spans="2:11" x14ac:dyDescent="0.2">
      <c r="B24" s="82"/>
      <c r="C24" s="83"/>
      <c r="D24" s="16" t="s">
        <v>10</v>
      </c>
      <c r="E24" s="39">
        <v>17350</v>
      </c>
      <c r="F24" s="39">
        <v>2468</v>
      </c>
      <c r="G24" s="39">
        <v>1035</v>
      </c>
      <c r="H24" s="39">
        <v>2070</v>
      </c>
      <c r="I24" s="39">
        <v>22923</v>
      </c>
      <c r="J24" s="85">
        <v>2990</v>
      </c>
      <c r="K24" s="70"/>
    </row>
    <row r="25" spans="2:11" x14ac:dyDescent="0.2">
      <c r="B25" s="82"/>
      <c r="C25" s="83"/>
      <c r="D25" s="16" t="s">
        <v>11</v>
      </c>
      <c r="E25" s="39">
        <v>-141</v>
      </c>
      <c r="F25" s="39">
        <v>-58</v>
      </c>
      <c r="G25" s="39">
        <v>-18</v>
      </c>
      <c r="H25" s="39">
        <v>3</v>
      </c>
      <c r="I25" s="39">
        <v>-214</v>
      </c>
      <c r="J25" s="85">
        <v>-201</v>
      </c>
      <c r="K25" s="70"/>
    </row>
    <row r="26" spans="2:11" ht="18" x14ac:dyDescent="0.2">
      <c r="B26" s="84"/>
      <c r="C26" s="80"/>
      <c r="D26" s="16" t="s">
        <v>298</v>
      </c>
      <c r="E26" s="16" t="s">
        <v>37</v>
      </c>
      <c r="F26" s="16" t="s">
        <v>77</v>
      </c>
      <c r="G26" s="16" t="s">
        <v>86</v>
      </c>
      <c r="H26" s="16" t="s">
        <v>220</v>
      </c>
      <c r="I26" s="16" t="s">
        <v>137</v>
      </c>
      <c r="J26" s="86" t="s">
        <v>224</v>
      </c>
      <c r="K26" s="58"/>
    </row>
    <row r="27" spans="2:11" x14ac:dyDescent="0.2">
      <c r="B27" s="81" t="s">
        <v>225</v>
      </c>
      <c r="C27" s="77"/>
      <c r="D27" s="16" t="s">
        <v>9</v>
      </c>
      <c r="E27" s="39">
        <v>1192</v>
      </c>
      <c r="F27" s="39">
        <v>905</v>
      </c>
      <c r="G27" s="39">
        <v>997</v>
      </c>
      <c r="H27" s="39">
        <v>1382</v>
      </c>
      <c r="I27" s="39">
        <v>4476</v>
      </c>
      <c r="J27" s="85">
        <v>40</v>
      </c>
      <c r="K27" s="70"/>
    </row>
    <row r="28" spans="2:11" x14ac:dyDescent="0.2">
      <c r="B28" s="82"/>
      <c r="C28" s="83"/>
      <c r="D28" s="16" t="s">
        <v>10</v>
      </c>
      <c r="E28" s="39">
        <v>1470</v>
      </c>
      <c r="F28" s="39">
        <v>1099</v>
      </c>
      <c r="G28" s="39">
        <v>1039</v>
      </c>
      <c r="H28" s="39">
        <v>1433</v>
      </c>
      <c r="I28" s="39">
        <v>5041</v>
      </c>
      <c r="J28" s="85">
        <v>76</v>
      </c>
      <c r="K28" s="70"/>
    </row>
    <row r="29" spans="2:11" x14ac:dyDescent="0.2">
      <c r="B29" s="82"/>
      <c r="C29" s="83"/>
      <c r="D29" s="16" t="s">
        <v>11</v>
      </c>
      <c r="E29" s="39">
        <v>-278</v>
      </c>
      <c r="F29" s="39">
        <v>-194</v>
      </c>
      <c r="G29" s="39">
        <v>-42</v>
      </c>
      <c r="H29" s="39">
        <v>-51</v>
      </c>
      <c r="I29" s="39">
        <v>-565</v>
      </c>
      <c r="J29" s="85">
        <v>-36</v>
      </c>
      <c r="K29" s="70"/>
    </row>
    <row r="30" spans="2:11" ht="18" x14ac:dyDescent="0.2">
      <c r="B30" s="84"/>
      <c r="C30" s="80"/>
      <c r="D30" s="16" t="s">
        <v>298</v>
      </c>
      <c r="E30" s="16" t="s">
        <v>226</v>
      </c>
      <c r="F30" s="16" t="s">
        <v>227</v>
      </c>
      <c r="G30" s="16" t="s">
        <v>104</v>
      </c>
      <c r="H30" s="16" t="s">
        <v>161</v>
      </c>
      <c r="I30" s="16" t="s">
        <v>228</v>
      </c>
      <c r="J30" s="86" t="s">
        <v>229</v>
      </c>
      <c r="K30" s="58"/>
    </row>
    <row r="31" spans="2:11" x14ac:dyDescent="0.2">
      <c r="B31" s="81" t="s">
        <v>300</v>
      </c>
      <c r="C31" s="77"/>
      <c r="D31" s="16" t="s">
        <v>9</v>
      </c>
      <c r="E31" s="39">
        <v>695</v>
      </c>
      <c r="F31" s="39">
        <v>183</v>
      </c>
      <c r="G31" s="39">
        <v>4399</v>
      </c>
      <c r="H31" s="39">
        <v>1550</v>
      </c>
      <c r="I31" s="39">
        <v>6827</v>
      </c>
      <c r="J31" s="85">
        <v>0</v>
      </c>
      <c r="K31" s="70"/>
    </row>
    <row r="32" spans="2:11" x14ac:dyDescent="0.2">
      <c r="B32" s="82"/>
      <c r="C32" s="83"/>
      <c r="D32" s="16" t="s">
        <v>10</v>
      </c>
      <c r="E32" s="39">
        <v>702</v>
      </c>
      <c r="F32" s="39">
        <v>207</v>
      </c>
      <c r="G32" s="39">
        <v>4500</v>
      </c>
      <c r="H32" s="39">
        <v>1368</v>
      </c>
      <c r="I32" s="39">
        <v>6777</v>
      </c>
      <c r="J32" s="85">
        <v>0</v>
      </c>
      <c r="K32" s="70"/>
    </row>
    <row r="33" spans="2:11" x14ac:dyDescent="0.2">
      <c r="B33" s="82"/>
      <c r="C33" s="83"/>
      <c r="D33" s="16" t="s">
        <v>11</v>
      </c>
      <c r="E33" s="39">
        <v>-7</v>
      </c>
      <c r="F33" s="39">
        <v>-24</v>
      </c>
      <c r="G33" s="39">
        <v>-101</v>
      </c>
      <c r="H33" s="39">
        <v>182</v>
      </c>
      <c r="I33" s="39">
        <v>50</v>
      </c>
      <c r="J33" s="85">
        <v>0</v>
      </c>
      <c r="K33" s="70"/>
    </row>
    <row r="34" spans="2:11" ht="18" x14ac:dyDescent="0.2">
      <c r="B34" s="84"/>
      <c r="C34" s="80"/>
      <c r="D34" s="16" t="s">
        <v>298</v>
      </c>
      <c r="E34" s="16" t="s">
        <v>120</v>
      </c>
      <c r="F34" s="16" t="s">
        <v>230</v>
      </c>
      <c r="G34" s="16" t="s">
        <v>35</v>
      </c>
      <c r="H34" s="16" t="s">
        <v>231</v>
      </c>
      <c r="I34" s="16" t="s">
        <v>200</v>
      </c>
      <c r="J34" s="86" t="s">
        <v>14</v>
      </c>
      <c r="K34" s="58"/>
    </row>
    <row r="35" spans="2:11" x14ac:dyDescent="0.2">
      <c r="B35" s="81" t="s">
        <v>301</v>
      </c>
      <c r="C35" s="77"/>
      <c r="D35" s="16" t="s">
        <v>9</v>
      </c>
      <c r="E35" s="39">
        <v>9436</v>
      </c>
      <c r="F35" s="39">
        <v>1624</v>
      </c>
      <c r="G35" s="39">
        <v>1257</v>
      </c>
      <c r="H35" s="39">
        <v>1285</v>
      </c>
      <c r="I35" s="39">
        <v>13602</v>
      </c>
      <c r="J35" s="85">
        <v>1692</v>
      </c>
      <c r="K35" s="70"/>
    </row>
    <row r="36" spans="2:11" x14ac:dyDescent="0.2">
      <c r="B36" s="82"/>
      <c r="C36" s="83"/>
      <c r="D36" s="16" t="s">
        <v>10</v>
      </c>
      <c r="E36" s="39">
        <v>9623</v>
      </c>
      <c r="F36" s="39">
        <v>1637</v>
      </c>
      <c r="G36" s="39">
        <v>1205</v>
      </c>
      <c r="H36" s="39">
        <v>1302</v>
      </c>
      <c r="I36" s="39">
        <v>13767</v>
      </c>
      <c r="J36" s="85">
        <v>1786</v>
      </c>
      <c r="K36" s="70"/>
    </row>
    <row r="37" spans="2:11" x14ac:dyDescent="0.2">
      <c r="B37" s="82"/>
      <c r="C37" s="83"/>
      <c r="D37" s="16" t="s">
        <v>11</v>
      </c>
      <c r="E37" s="39">
        <v>-187</v>
      </c>
      <c r="F37" s="39">
        <v>-13</v>
      </c>
      <c r="G37" s="39">
        <v>52</v>
      </c>
      <c r="H37" s="39">
        <v>-17</v>
      </c>
      <c r="I37" s="39">
        <v>-165</v>
      </c>
      <c r="J37" s="85">
        <v>-94</v>
      </c>
      <c r="K37" s="70"/>
    </row>
    <row r="38" spans="2:11" ht="18" x14ac:dyDescent="0.2">
      <c r="B38" s="84"/>
      <c r="C38" s="80"/>
      <c r="D38" s="16" t="s">
        <v>298</v>
      </c>
      <c r="E38" s="16" t="s">
        <v>20</v>
      </c>
      <c r="F38" s="16" t="s">
        <v>37</v>
      </c>
      <c r="G38" s="16" t="s">
        <v>13</v>
      </c>
      <c r="H38" s="16" t="s">
        <v>105</v>
      </c>
      <c r="I38" s="16" t="s">
        <v>198</v>
      </c>
      <c r="J38" s="86" t="s">
        <v>233</v>
      </c>
      <c r="K38" s="58"/>
    </row>
    <row r="39" spans="2:11" x14ac:dyDescent="0.2">
      <c r="B39" s="81" t="s">
        <v>303</v>
      </c>
      <c r="C39" s="77"/>
      <c r="D39" s="16" t="s">
        <v>9</v>
      </c>
      <c r="E39" s="39">
        <v>28390</v>
      </c>
      <c r="F39" s="39">
        <v>2121</v>
      </c>
      <c r="G39" s="39">
        <v>7877</v>
      </c>
      <c r="H39" s="39">
        <v>2355</v>
      </c>
      <c r="I39" s="39">
        <v>40743</v>
      </c>
      <c r="J39" s="85">
        <v>5326</v>
      </c>
      <c r="K39" s="70"/>
    </row>
    <row r="40" spans="2:11" x14ac:dyDescent="0.2">
      <c r="B40" s="82"/>
      <c r="C40" s="83"/>
      <c r="D40" s="16" t="s">
        <v>10</v>
      </c>
      <c r="E40" s="39">
        <v>28501</v>
      </c>
      <c r="F40" s="39">
        <v>2261</v>
      </c>
      <c r="G40" s="39">
        <v>8102</v>
      </c>
      <c r="H40" s="39">
        <v>2336</v>
      </c>
      <c r="I40" s="39">
        <v>41200</v>
      </c>
      <c r="J40" s="85">
        <v>6038</v>
      </c>
      <c r="K40" s="70"/>
    </row>
    <row r="41" spans="2:11" x14ac:dyDescent="0.2">
      <c r="B41" s="82"/>
      <c r="C41" s="83"/>
      <c r="D41" s="16" t="s">
        <v>11</v>
      </c>
      <c r="E41" s="39">
        <v>-111</v>
      </c>
      <c r="F41" s="39">
        <v>-140</v>
      </c>
      <c r="G41" s="39">
        <v>-225</v>
      </c>
      <c r="H41" s="39">
        <v>19</v>
      </c>
      <c r="I41" s="39">
        <v>-457</v>
      </c>
      <c r="J41" s="85">
        <v>-712</v>
      </c>
      <c r="K41" s="70"/>
    </row>
    <row r="42" spans="2:11" ht="18" x14ac:dyDescent="0.2">
      <c r="B42" s="84"/>
      <c r="C42" s="80"/>
      <c r="D42" s="16" t="s">
        <v>298</v>
      </c>
      <c r="E42" s="16" t="s">
        <v>64</v>
      </c>
      <c r="F42" s="16" t="s">
        <v>239</v>
      </c>
      <c r="G42" s="16" t="s">
        <v>40</v>
      </c>
      <c r="H42" s="16" t="s">
        <v>32</v>
      </c>
      <c r="I42" s="16" t="s">
        <v>30</v>
      </c>
      <c r="J42" s="86" t="s">
        <v>156</v>
      </c>
      <c r="K42" s="58"/>
    </row>
    <row r="43" spans="2:11" x14ac:dyDescent="0.2">
      <c r="B43" s="81" t="s">
        <v>304</v>
      </c>
      <c r="C43" s="77"/>
      <c r="D43" s="16" t="s">
        <v>9</v>
      </c>
      <c r="E43" s="39">
        <v>2096</v>
      </c>
      <c r="F43" s="39">
        <v>237</v>
      </c>
      <c r="G43" s="39">
        <v>344</v>
      </c>
      <c r="H43" s="39">
        <v>209</v>
      </c>
      <c r="I43" s="39">
        <v>2886</v>
      </c>
      <c r="J43" s="85">
        <v>508</v>
      </c>
      <c r="K43" s="70"/>
    </row>
    <row r="44" spans="2:11" x14ac:dyDescent="0.2">
      <c r="B44" s="82"/>
      <c r="C44" s="83"/>
      <c r="D44" s="16" t="s">
        <v>10</v>
      </c>
      <c r="E44" s="39">
        <v>2360</v>
      </c>
      <c r="F44" s="39">
        <v>237</v>
      </c>
      <c r="G44" s="39">
        <v>370</v>
      </c>
      <c r="H44" s="39">
        <v>226</v>
      </c>
      <c r="I44" s="39">
        <v>3193</v>
      </c>
      <c r="J44" s="85">
        <v>501</v>
      </c>
      <c r="K44" s="70"/>
    </row>
    <row r="45" spans="2:11" x14ac:dyDescent="0.2">
      <c r="B45" s="82"/>
      <c r="C45" s="83"/>
      <c r="D45" s="16" t="s">
        <v>11</v>
      </c>
      <c r="E45" s="39">
        <v>-264</v>
      </c>
      <c r="F45" s="39">
        <v>0</v>
      </c>
      <c r="G45" s="39">
        <v>-26</v>
      </c>
      <c r="H45" s="39">
        <v>-17</v>
      </c>
      <c r="I45" s="39">
        <v>-307</v>
      </c>
      <c r="J45" s="85">
        <v>7</v>
      </c>
      <c r="K45" s="70"/>
    </row>
    <row r="46" spans="2:11" ht="18" x14ac:dyDescent="0.2">
      <c r="B46" s="84"/>
      <c r="C46" s="80"/>
      <c r="D46" s="16" t="s">
        <v>298</v>
      </c>
      <c r="E46" s="16" t="s">
        <v>228</v>
      </c>
      <c r="F46" s="16" t="s">
        <v>14</v>
      </c>
      <c r="G46" s="16" t="s">
        <v>191</v>
      </c>
      <c r="H46" s="16" t="s">
        <v>234</v>
      </c>
      <c r="I46" s="16" t="s">
        <v>235</v>
      </c>
      <c r="J46" s="86" t="s">
        <v>79</v>
      </c>
      <c r="K46" s="58"/>
    </row>
    <row r="47" spans="2:11" x14ac:dyDescent="0.2">
      <c r="B47" s="81" t="s">
        <v>236</v>
      </c>
      <c r="C47" s="77"/>
      <c r="D47" s="16" t="s">
        <v>9</v>
      </c>
      <c r="E47" s="39">
        <v>9481</v>
      </c>
      <c r="F47" s="39">
        <v>36904</v>
      </c>
      <c r="G47" s="39">
        <v>112</v>
      </c>
      <c r="H47" s="39">
        <v>12371</v>
      </c>
      <c r="I47" s="39">
        <v>58868</v>
      </c>
      <c r="J47" s="85">
        <v>225</v>
      </c>
      <c r="K47" s="70"/>
    </row>
    <row r="48" spans="2:11" x14ac:dyDescent="0.2">
      <c r="B48" s="82"/>
      <c r="C48" s="83"/>
      <c r="D48" s="16" t="s">
        <v>10</v>
      </c>
      <c r="E48" s="39">
        <v>9607</v>
      </c>
      <c r="F48" s="39">
        <v>37646</v>
      </c>
      <c r="G48" s="39">
        <v>97</v>
      </c>
      <c r="H48" s="39">
        <v>13253</v>
      </c>
      <c r="I48" s="39">
        <v>60603</v>
      </c>
      <c r="J48" s="85">
        <v>217</v>
      </c>
      <c r="K48" s="70"/>
    </row>
    <row r="49" spans="2:11" x14ac:dyDescent="0.2">
      <c r="B49" s="82"/>
      <c r="C49" s="83"/>
      <c r="D49" s="16" t="s">
        <v>11</v>
      </c>
      <c r="E49" s="39">
        <v>-126</v>
      </c>
      <c r="F49" s="39">
        <v>-742</v>
      </c>
      <c r="G49" s="39">
        <v>15</v>
      </c>
      <c r="H49" s="39">
        <v>-882</v>
      </c>
      <c r="I49" s="39">
        <v>-1735</v>
      </c>
      <c r="J49" s="85">
        <v>8</v>
      </c>
      <c r="K49" s="70"/>
    </row>
    <row r="50" spans="2:11" ht="18" x14ac:dyDescent="0.2">
      <c r="B50" s="84"/>
      <c r="C50" s="80"/>
      <c r="D50" s="16" t="s">
        <v>298</v>
      </c>
      <c r="E50" s="16" t="s">
        <v>105</v>
      </c>
      <c r="F50" s="16" t="s">
        <v>80</v>
      </c>
      <c r="G50" s="16" t="s">
        <v>237</v>
      </c>
      <c r="H50" s="16" t="s">
        <v>224</v>
      </c>
      <c r="I50" s="16" t="s">
        <v>158</v>
      </c>
      <c r="J50" s="86" t="s">
        <v>238</v>
      </c>
      <c r="K50" s="58"/>
    </row>
    <row r="52" spans="2:11" x14ac:dyDescent="0.2">
      <c r="B52" s="19" t="s">
        <v>306</v>
      </c>
      <c r="D52" s="16" t="s">
        <v>9</v>
      </c>
      <c r="E52" s="39">
        <f>SUM(E7+E11+E15+E19+E23+E27+E31+E35+E39+E43+E47)</f>
        <v>85135</v>
      </c>
      <c r="F52" s="39">
        <f t="shared" ref="F52:J52" si="0">SUM(F7+F11+F15+F19+F23+F27+F31+F35+F39+F43+F47)</f>
        <v>47126</v>
      </c>
      <c r="G52" s="39">
        <f t="shared" si="0"/>
        <v>17358</v>
      </c>
      <c r="H52" s="39">
        <f t="shared" si="0"/>
        <v>22835</v>
      </c>
      <c r="I52" s="39">
        <f t="shared" si="0"/>
        <v>172454</v>
      </c>
      <c r="J52" s="39">
        <f t="shared" si="0"/>
        <v>14016</v>
      </c>
      <c r="K52" s="39">
        <f>SUM(J7+J11+J15+J19+J23+J27+J31+J35+J39+J43+J47)</f>
        <v>14016</v>
      </c>
    </row>
    <row r="53" spans="2:11" x14ac:dyDescent="0.2">
      <c r="D53" s="16" t="s">
        <v>10</v>
      </c>
      <c r="E53" s="39">
        <f>SUM(E8+E12+E16+E20+E24+E28+E32+E36+E40+E44+E48)</f>
        <v>86685</v>
      </c>
      <c r="F53" s="39">
        <f t="shared" ref="F53:J53" si="1">SUM(F8+F12+F16+F20+F24+F28+F32+F36+F40+F44+F48)</f>
        <v>48441</v>
      </c>
      <c r="G53" s="39">
        <f t="shared" si="1"/>
        <v>17653</v>
      </c>
      <c r="H53" s="39">
        <f t="shared" si="1"/>
        <v>23644</v>
      </c>
      <c r="I53" s="39">
        <f t="shared" si="1"/>
        <v>176423</v>
      </c>
      <c r="J53" s="39">
        <f t="shared" si="1"/>
        <v>14915</v>
      </c>
      <c r="K53" s="39">
        <f>SUM(J8+J12+J16+J20+J24+J28+J32+J36+J40+J44+J48)</f>
        <v>14915</v>
      </c>
    </row>
  </sheetData>
  <mergeCells count="62">
    <mergeCell ref="B39:C42"/>
    <mergeCell ref="J39:K39"/>
    <mergeCell ref="J40:K40"/>
    <mergeCell ref="J41:K41"/>
    <mergeCell ref="J42:K42"/>
    <mergeCell ref="B47:C50"/>
    <mergeCell ref="J47:K47"/>
    <mergeCell ref="J48:K48"/>
    <mergeCell ref="J49:K49"/>
    <mergeCell ref="J50:K50"/>
    <mergeCell ref="B43:C46"/>
    <mergeCell ref="J43:K43"/>
    <mergeCell ref="J44:K44"/>
    <mergeCell ref="J45:K45"/>
    <mergeCell ref="J46:K46"/>
    <mergeCell ref="B35:C38"/>
    <mergeCell ref="J35:K35"/>
    <mergeCell ref="J36:K36"/>
    <mergeCell ref="J37:K37"/>
    <mergeCell ref="J38:K38"/>
    <mergeCell ref="B31:C34"/>
    <mergeCell ref="J31:K31"/>
    <mergeCell ref="J32:K32"/>
    <mergeCell ref="J33:K33"/>
    <mergeCell ref="J34:K34"/>
    <mergeCell ref="B27:C30"/>
    <mergeCell ref="J27:K27"/>
    <mergeCell ref="J28:K28"/>
    <mergeCell ref="J29:K29"/>
    <mergeCell ref="J30:K30"/>
    <mergeCell ref="B23:C26"/>
    <mergeCell ref="J23:K23"/>
    <mergeCell ref="J24:K24"/>
    <mergeCell ref="J25:K25"/>
    <mergeCell ref="J26:K26"/>
    <mergeCell ref="B19:C22"/>
    <mergeCell ref="J19:K19"/>
    <mergeCell ref="J20:K20"/>
    <mergeCell ref="J21:K21"/>
    <mergeCell ref="J22:K22"/>
    <mergeCell ref="B15:C18"/>
    <mergeCell ref="J15:K15"/>
    <mergeCell ref="J16:K16"/>
    <mergeCell ref="J17:K17"/>
    <mergeCell ref="J18:K18"/>
    <mergeCell ref="B11:C14"/>
    <mergeCell ref="J11:K11"/>
    <mergeCell ref="J12:K12"/>
    <mergeCell ref="J13:K13"/>
    <mergeCell ref="J14:K14"/>
    <mergeCell ref="J5:K5"/>
    <mergeCell ref="J6:K6"/>
    <mergeCell ref="B7:C10"/>
    <mergeCell ref="J7:K7"/>
    <mergeCell ref="J8:K8"/>
    <mergeCell ref="J9:K9"/>
    <mergeCell ref="J10:K10"/>
    <mergeCell ref="A1:B4"/>
    <mergeCell ref="C1:I2"/>
    <mergeCell ref="B5:D6"/>
    <mergeCell ref="E5:F5"/>
    <mergeCell ref="G5:H5"/>
  </mergeCells>
  <pageMargins left="0.25" right="0.25" top="0.25" bottom="0.25" header="0.25" footer="0.25"/>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zoomScale="140" zoomScaleNormal="140" zoomScaleSheetLayoutView="160" workbookViewId="0">
      <pane ySplit="4" topLeftCell="A5" activePane="bottomLeft" state="frozen"/>
      <selection pane="bottomLeft" activeCell="B12" sqref="B12:D13"/>
    </sheetView>
  </sheetViews>
  <sheetFormatPr defaultRowHeight="14.25" x14ac:dyDescent="0.2"/>
  <cols>
    <col min="1" max="1" width="18.7109375" style="5" customWidth="1"/>
    <col min="2" max="2" width="14.5703125" style="5" customWidth="1"/>
    <col min="3" max="3" width="1.42578125" style="5" customWidth="1"/>
    <col min="4" max="4" width="11.7109375" style="5" customWidth="1"/>
    <col min="5" max="5" width="10.28515625" style="5" customWidth="1"/>
    <col min="6" max="6" width="8.42578125" style="5" customWidth="1"/>
    <col min="7" max="7" width="8.28515625" style="5" customWidth="1"/>
    <col min="8" max="8" width="7.28515625" style="5" customWidth="1"/>
    <col min="9" max="9" width="6.28515625" style="5" customWidth="1"/>
    <col min="10" max="10" width="0" style="5" hidden="1" customWidth="1"/>
    <col min="11" max="11" width="9.28515625" style="5" customWidth="1"/>
    <col min="12" max="12" width="0" style="5" hidden="1" customWidth="1"/>
    <col min="13" max="13" width="6.5703125" style="5" customWidth="1"/>
    <col min="14" max="14" width="0.85546875" style="5" customWidth="1"/>
    <col min="15" max="16384" width="9.140625" style="5"/>
  </cols>
  <sheetData>
    <row r="1" spans="1:11" ht="29.25" customHeight="1" x14ac:dyDescent="0.2">
      <c r="A1" s="53"/>
      <c r="B1" s="53"/>
      <c r="C1" s="54" t="s">
        <v>270</v>
      </c>
      <c r="D1" s="53"/>
      <c r="E1" s="53"/>
      <c r="F1" s="53"/>
      <c r="G1" s="53"/>
      <c r="H1" s="53"/>
      <c r="I1" s="53"/>
    </row>
    <row r="2" spans="1:11" ht="18" customHeight="1" x14ac:dyDescent="0.2">
      <c r="A2" s="53"/>
      <c r="B2" s="53"/>
      <c r="C2" s="53"/>
      <c r="D2" s="53"/>
      <c r="E2" s="53"/>
      <c r="F2" s="53"/>
      <c r="G2" s="53"/>
      <c r="H2" s="53"/>
      <c r="I2" s="53"/>
    </row>
    <row r="3" spans="1:11" ht="9" customHeight="1" x14ac:dyDescent="0.2">
      <c r="A3" s="53"/>
      <c r="B3" s="53"/>
    </row>
    <row r="4" spans="1:11" ht="11.85" customHeight="1" x14ac:dyDescent="0.2">
      <c r="A4" s="53"/>
      <c r="B4" s="53"/>
    </row>
    <row r="5" spans="1:11" x14ac:dyDescent="0.2">
      <c r="B5" s="75" t="s">
        <v>196</v>
      </c>
      <c r="C5" s="76"/>
      <c r="D5" s="77"/>
      <c r="E5" s="56" t="s">
        <v>289</v>
      </c>
      <c r="F5" s="58"/>
      <c r="G5" s="56" t="s">
        <v>1</v>
      </c>
      <c r="H5" s="58"/>
      <c r="I5" s="2" t="s">
        <v>2</v>
      </c>
      <c r="J5" s="56" t="s">
        <v>2</v>
      </c>
      <c r="K5" s="58"/>
    </row>
    <row r="6" spans="1:11" ht="18" customHeight="1" x14ac:dyDescent="0.2">
      <c r="B6" s="78"/>
      <c r="C6" s="79"/>
      <c r="D6" s="80"/>
      <c r="E6" s="2" t="s">
        <v>290</v>
      </c>
      <c r="F6" s="2" t="s">
        <v>3</v>
      </c>
      <c r="G6" s="2" t="s">
        <v>4</v>
      </c>
      <c r="H6" s="2" t="s">
        <v>3</v>
      </c>
      <c r="I6" s="2" t="s">
        <v>5</v>
      </c>
      <c r="J6" s="56" t="s">
        <v>287</v>
      </c>
      <c r="K6" s="58"/>
    </row>
    <row r="7" spans="1:11" x14ac:dyDescent="0.2">
      <c r="B7" s="81" t="s">
        <v>197</v>
      </c>
      <c r="C7" s="77"/>
      <c r="D7" s="16" t="s">
        <v>9</v>
      </c>
      <c r="E7" s="39">
        <v>5759</v>
      </c>
      <c r="F7" s="39">
        <v>702</v>
      </c>
      <c r="G7" s="39">
        <v>999</v>
      </c>
      <c r="H7" s="39">
        <v>303</v>
      </c>
      <c r="I7" s="39">
        <v>7763</v>
      </c>
      <c r="J7" s="85">
        <v>1365</v>
      </c>
      <c r="K7" s="70"/>
    </row>
    <row r="8" spans="1:11" x14ac:dyDescent="0.2">
      <c r="B8" s="82"/>
      <c r="C8" s="83"/>
      <c r="D8" s="16" t="s">
        <v>10</v>
      </c>
      <c r="E8" s="39">
        <v>5830</v>
      </c>
      <c r="F8" s="39">
        <v>589</v>
      </c>
      <c r="G8" s="39">
        <v>991</v>
      </c>
      <c r="H8" s="39">
        <v>302</v>
      </c>
      <c r="I8" s="39">
        <v>7712</v>
      </c>
      <c r="J8" s="85">
        <v>1326</v>
      </c>
      <c r="K8" s="70"/>
    </row>
    <row r="9" spans="1:11" x14ac:dyDescent="0.2">
      <c r="B9" s="82"/>
      <c r="C9" s="83"/>
      <c r="D9" s="16" t="s">
        <v>11</v>
      </c>
      <c r="E9" s="39">
        <v>-71</v>
      </c>
      <c r="F9" s="39">
        <v>113</v>
      </c>
      <c r="G9" s="39">
        <v>8</v>
      </c>
      <c r="H9" s="39">
        <v>1</v>
      </c>
      <c r="I9" s="39">
        <v>51</v>
      </c>
      <c r="J9" s="85">
        <v>39</v>
      </c>
      <c r="K9" s="70"/>
    </row>
    <row r="10" spans="1:11" ht="18" customHeight="1" x14ac:dyDescent="0.2">
      <c r="B10" s="84"/>
      <c r="C10" s="80"/>
      <c r="D10" s="16" t="s">
        <v>298</v>
      </c>
      <c r="E10" s="16" t="s">
        <v>198</v>
      </c>
      <c r="F10" s="16" t="s">
        <v>199</v>
      </c>
      <c r="G10" s="16" t="s">
        <v>32</v>
      </c>
      <c r="H10" s="16" t="s">
        <v>187</v>
      </c>
      <c r="I10" s="16" t="s">
        <v>200</v>
      </c>
      <c r="J10" s="86" t="s">
        <v>43</v>
      </c>
      <c r="K10" s="58"/>
    </row>
    <row r="12" spans="1:11" x14ac:dyDescent="0.2">
      <c r="B12" s="75" t="s">
        <v>202</v>
      </c>
      <c r="C12" s="76"/>
      <c r="D12" s="77"/>
      <c r="E12" s="56" t="s">
        <v>289</v>
      </c>
      <c r="F12" s="58"/>
      <c r="G12" s="56" t="s">
        <v>1</v>
      </c>
      <c r="H12" s="58"/>
      <c r="I12" s="2" t="s">
        <v>2</v>
      </c>
      <c r="J12" s="56" t="s">
        <v>2</v>
      </c>
      <c r="K12" s="58"/>
    </row>
    <row r="13" spans="1:11" ht="18" customHeight="1" x14ac:dyDescent="0.2">
      <c r="B13" s="78"/>
      <c r="C13" s="79"/>
      <c r="D13" s="80"/>
      <c r="E13" s="2" t="s">
        <v>290</v>
      </c>
      <c r="F13" s="2" t="s">
        <v>3</v>
      </c>
      <c r="G13" s="2" t="s">
        <v>4</v>
      </c>
      <c r="H13" s="2" t="s">
        <v>3</v>
      </c>
      <c r="I13" s="2" t="s">
        <v>5</v>
      </c>
      <c r="J13" s="56" t="s">
        <v>287</v>
      </c>
      <c r="K13" s="58"/>
    </row>
    <row r="14" spans="1:11" x14ac:dyDescent="0.2">
      <c r="B14" s="81" t="s">
        <v>203</v>
      </c>
      <c r="C14" s="77"/>
      <c r="D14" s="16" t="s">
        <v>9</v>
      </c>
      <c r="E14" s="39">
        <v>1436</v>
      </c>
      <c r="F14" s="39">
        <v>55</v>
      </c>
      <c r="G14" s="39">
        <v>21</v>
      </c>
      <c r="H14" s="39">
        <v>0</v>
      </c>
      <c r="I14" s="39">
        <v>1512</v>
      </c>
      <c r="J14" s="85">
        <v>320</v>
      </c>
      <c r="K14" s="70"/>
    </row>
    <row r="15" spans="1:11" x14ac:dyDescent="0.2">
      <c r="B15" s="82"/>
      <c r="C15" s="83"/>
      <c r="D15" s="16" t="s">
        <v>10</v>
      </c>
      <c r="E15" s="39">
        <v>1521</v>
      </c>
      <c r="F15" s="39">
        <v>49</v>
      </c>
      <c r="G15" s="39">
        <v>30</v>
      </c>
      <c r="H15" s="39">
        <v>0</v>
      </c>
      <c r="I15" s="39">
        <v>1600</v>
      </c>
      <c r="J15" s="85">
        <v>376</v>
      </c>
      <c r="K15" s="70"/>
    </row>
    <row r="16" spans="1:11" x14ac:dyDescent="0.2">
      <c r="B16" s="82"/>
      <c r="C16" s="83"/>
      <c r="D16" s="16" t="s">
        <v>11</v>
      </c>
      <c r="E16" s="39">
        <v>-85</v>
      </c>
      <c r="F16" s="39">
        <v>6</v>
      </c>
      <c r="G16" s="39">
        <v>-9</v>
      </c>
      <c r="H16" s="39">
        <v>0</v>
      </c>
      <c r="I16" s="39">
        <v>-88</v>
      </c>
      <c r="J16" s="85">
        <v>-56</v>
      </c>
      <c r="K16" s="70"/>
    </row>
    <row r="17" spans="2:11" ht="18" customHeight="1" x14ac:dyDescent="0.2">
      <c r="B17" s="84"/>
      <c r="C17" s="80"/>
      <c r="D17" s="16" t="s">
        <v>298</v>
      </c>
      <c r="E17" s="16" t="s">
        <v>17</v>
      </c>
      <c r="F17" s="16" t="s">
        <v>204</v>
      </c>
      <c r="G17" s="16" t="s">
        <v>205</v>
      </c>
      <c r="H17" s="16" t="s">
        <v>14</v>
      </c>
      <c r="I17" s="16" t="s">
        <v>82</v>
      </c>
      <c r="J17" s="86" t="s">
        <v>207</v>
      </c>
      <c r="K17" s="58"/>
    </row>
    <row r="19" spans="2:11" ht="18.75" x14ac:dyDescent="0.2">
      <c r="B19" s="18" t="s">
        <v>283</v>
      </c>
      <c r="D19" s="16" t="s">
        <v>9</v>
      </c>
      <c r="E19" s="39">
        <f>SUM(E7+E14)</f>
        <v>7195</v>
      </c>
      <c r="F19" s="39">
        <f t="shared" ref="F19:J19" si="0">SUM(F7+F14)</f>
        <v>757</v>
      </c>
      <c r="G19" s="39">
        <f t="shared" si="0"/>
        <v>1020</v>
      </c>
      <c r="H19" s="39">
        <f t="shared" si="0"/>
        <v>303</v>
      </c>
      <c r="I19" s="39">
        <f t="shared" ref="F19:J20" si="1">SUM(I7+I14)</f>
        <v>9275</v>
      </c>
      <c r="J19" s="39">
        <f t="shared" si="0"/>
        <v>1685</v>
      </c>
      <c r="K19" s="39">
        <f>SUM(J7+J14)</f>
        <v>1685</v>
      </c>
    </row>
    <row r="20" spans="2:11" x14ac:dyDescent="0.2">
      <c r="D20" s="16" t="s">
        <v>10</v>
      </c>
      <c r="E20" s="39">
        <f>SUM(E8+E15)</f>
        <v>7351</v>
      </c>
      <c r="F20" s="39">
        <f t="shared" si="1"/>
        <v>638</v>
      </c>
      <c r="G20" s="39">
        <f t="shared" si="1"/>
        <v>1021</v>
      </c>
      <c r="H20" s="39">
        <f t="shared" si="1"/>
        <v>302</v>
      </c>
      <c r="I20" s="39">
        <f t="shared" si="1"/>
        <v>9312</v>
      </c>
      <c r="J20" s="39">
        <f t="shared" si="1"/>
        <v>1702</v>
      </c>
      <c r="K20" s="39">
        <f>SUM(J8+J15)</f>
        <v>1702</v>
      </c>
    </row>
  </sheetData>
  <mergeCells count="22">
    <mergeCell ref="B14:C17"/>
    <mergeCell ref="J14:K14"/>
    <mergeCell ref="J15:K15"/>
    <mergeCell ref="J16:K16"/>
    <mergeCell ref="J17:K17"/>
    <mergeCell ref="B12:D13"/>
    <mergeCell ref="E12:F12"/>
    <mergeCell ref="G12:H12"/>
    <mergeCell ref="J12:K12"/>
    <mergeCell ref="J13:K13"/>
    <mergeCell ref="J5:K5"/>
    <mergeCell ref="J6:K6"/>
    <mergeCell ref="B7:C10"/>
    <mergeCell ref="J7:K7"/>
    <mergeCell ref="J8:K8"/>
    <mergeCell ref="J9:K9"/>
    <mergeCell ref="J10:K10"/>
    <mergeCell ref="A1:B4"/>
    <mergeCell ref="C1:I2"/>
    <mergeCell ref="B5:D6"/>
    <mergeCell ref="E5:F5"/>
    <mergeCell ref="G5:H5"/>
  </mergeCells>
  <pageMargins left="0.25" right="0.25" top="0.25" bottom="0.25" header="0.25" footer="0.25"/>
  <pageSetup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showGridLines="0" zoomScale="140" zoomScaleNormal="140" workbookViewId="0">
      <pane ySplit="4" topLeftCell="A5" activePane="bottomLeft" state="frozen"/>
      <selection pane="bottomLeft" activeCell="O12" sqref="O12"/>
    </sheetView>
  </sheetViews>
  <sheetFormatPr defaultRowHeight="14.25" x14ac:dyDescent="0.2"/>
  <cols>
    <col min="1" max="1" width="18.7109375" style="5" customWidth="1"/>
    <col min="2" max="2" width="14.5703125" style="5" customWidth="1"/>
    <col min="3" max="3" width="1.42578125" style="5" customWidth="1"/>
    <col min="4" max="4" width="11.7109375" style="5" customWidth="1"/>
    <col min="5" max="5" width="10.28515625" style="5" customWidth="1"/>
    <col min="6" max="6" width="8.42578125" style="5" customWidth="1"/>
    <col min="7" max="7" width="7.7109375" style="5" customWidth="1"/>
    <col min="8" max="8" width="7" style="5" customWidth="1"/>
    <col min="9" max="9" width="8.28515625" style="5" customWidth="1"/>
    <col min="10" max="10" width="0" style="5" hidden="1" customWidth="1"/>
    <col min="11" max="11" width="8.140625" style="5" customWidth="1"/>
    <col min="12" max="12" width="0" style="5" hidden="1" customWidth="1"/>
    <col min="13" max="13" width="6.5703125" style="5" customWidth="1"/>
    <col min="14" max="14" width="0.85546875" style="5" customWidth="1"/>
    <col min="15" max="16384" width="9.140625" style="5"/>
  </cols>
  <sheetData>
    <row r="1" spans="1:11" ht="29.25" customHeight="1" x14ac:dyDescent="0.2">
      <c r="A1" s="53"/>
      <c r="B1" s="53"/>
      <c r="C1" s="54" t="s">
        <v>313</v>
      </c>
      <c r="D1" s="53"/>
      <c r="E1" s="53"/>
      <c r="F1" s="53"/>
      <c r="G1" s="53"/>
      <c r="H1" s="53"/>
      <c r="I1" s="53"/>
    </row>
    <row r="2" spans="1:11" ht="17.25" customHeight="1" x14ac:dyDescent="0.2">
      <c r="A2" s="53"/>
      <c r="B2" s="53"/>
      <c r="C2" s="53"/>
      <c r="D2" s="53"/>
      <c r="E2" s="53"/>
      <c r="F2" s="53"/>
      <c r="G2" s="53"/>
      <c r="H2" s="53"/>
      <c r="I2" s="53"/>
    </row>
    <row r="3" spans="1:11" ht="9" customHeight="1" x14ac:dyDescent="0.2">
      <c r="A3" s="53"/>
      <c r="B3" s="53"/>
    </row>
    <row r="4" spans="1:11" ht="11.85" customHeight="1" x14ac:dyDescent="0.2">
      <c r="A4" s="53"/>
      <c r="B4" s="53"/>
    </row>
    <row r="5" spans="1:11" x14ac:dyDescent="0.2">
      <c r="B5" s="75" t="s">
        <v>312</v>
      </c>
      <c r="C5" s="76"/>
      <c r="D5" s="77"/>
      <c r="E5" s="56" t="s">
        <v>289</v>
      </c>
      <c r="F5" s="58"/>
      <c r="G5" s="56" t="s">
        <v>1</v>
      </c>
      <c r="H5" s="58"/>
      <c r="I5" s="2" t="s">
        <v>2</v>
      </c>
      <c r="J5" s="56" t="s">
        <v>2</v>
      </c>
      <c r="K5" s="58"/>
    </row>
    <row r="6" spans="1:11" ht="18" x14ac:dyDescent="0.2">
      <c r="B6" s="78"/>
      <c r="C6" s="79"/>
      <c r="D6" s="80"/>
      <c r="E6" s="2" t="s">
        <v>290</v>
      </c>
      <c r="F6" s="2" t="s">
        <v>3</v>
      </c>
      <c r="G6" s="2" t="s">
        <v>4</v>
      </c>
      <c r="H6" s="2" t="s">
        <v>3</v>
      </c>
      <c r="I6" s="2" t="s">
        <v>5</v>
      </c>
      <c r="J6" s="56" t="s">
        <v>287</v>
      </c>
      <c r="K6" s="58"/>
    </row>
    <row r="7" spans="1:11" x14ac:dyDescent="0.2">
      <c r="B7" s="81" t="s">
        <v>95</v>
      </c>
      <c r="C7" s="77"/>
      <c r="D7" s="16" t="s">
        <v>9</v>
      </c>
      <c r="E7" s="39">
        <v>72</v>
      </c>
      <c r="F7" s="39">
        <v>0</v>
      </c>
      <c r="G7" s="39">
        <v>0</v>
      </c>
      <c r="H7" s="39">
        <v>0</v>
      </c>
      <c r="I7" s="39">
        <v>72</v>
      </c>
      <c r="J7" s="85">
        <v>24</v>
      </c>
      <c r="K7" s="70"/>
    </row>
    <row r="8" spans="1:11" x14ac:dyDescent="0.2">
      <c r="B8" s="82"/>
      <c r="C8" s="83"/>
      <c r="D8" s="16" t="s">
        <v>10</v>
      </c>
      <c r="E8" s="39">
        <v>80</v>
      </c>
      <c r="F8" s="39">
        <v>0</v>
      </c>
      <c r="G8" s="39">
        <v>0</v>
      </c>
      <c r="H8" s="39">
        <v>0</v>
      </c>
      <c r="I8" s="39">
        <v>80</v>
      </c>
      <c r="J8" s="85">
        <v>22</v>
      </c>
      <c r="K8" s="70"/>
    </row>
    <row r="9" spans="1:11" x14ac:dyDescent="0.2">
      <c r="B9" s="82"/>
      <c r="C9" s="83"/>
      <c r="D9" s="16" t="s">
        <v>11</v>
      </c>
      <c r="E9" s="39">
        <v>-8</v>
      </c>
      <c r="F9" s="39">
        <v>0</v>
      </c>
      <c r="G9" s="39">
        <v>0</v>
      </c>
      <c r="H9" s="39">
        <v>0</v>
      </c>
      <c r="I9" s="39">
        <v>-8</v>
      </c>
      <c r="J9" s="85">
        <v>2</v>
      </c>
      <c r="K9" s="70"/>
    </row>
    <row r="10" spans="1:11" ht="18" x14ac:dyDescent="0.2">
      <c r="B10" s="84"/>
      <c r="C10" s="80"/>
      <c r="D10" s="16" t="s">
        <v>298</v>
      </c>
      <c r="E10" s="16" t="s">
        <v>96</v>
      </c>
      <c r="F10" s="16" t="s">
        <v>14</v>
      </c>
      <c r="G10" s="16" t="s">
        <v>14</v>
      </c>
      <c r="H10" s="16" t="s">
        <v>14</v>
      </c>
      <c r="I10" s="16" t="s">
        <v>96</v>
      </c>
      <c r="J10" s="86" t="s">
        <v>97</v>
      </c>
      <c r="K10" s="58"/>
    </row>
    <row r="11" spans="1:11" x14ac:dyDescent="0.2">
      <c r="B11" s="81" t="s">
        <v>291</v>
      </c>
      <c r="C11" s="77"/>
      <c r="D11" s="16" t="s">
        <v>9</v>
      </c>
      <c r="E11" s="39">
        <v>0</v>
      </c>
      <c r="F11" s="39">
        <v>0</v>
      </c>
      <c r="G11" s="39">
        <v>0</v>
      </c>
      <c r="H11" s="39">
        <v>0</v>
      </c>
      <c r="I11" s="39">
        <v>0</v>
      </c>
      <c r="J11" s="85">
        <v>0</v>
      </c>
      <c r="K11" s="70"/>
    </row>
    <row r="12" spans="1:11" x14ac:dyDescent="0.2">
      <c r="B12" s="82"/>
      <c r="C12" s="83"/>
      <c r="D12" s="16" t="s">
        <v>10</v>
      </c>
      <c r="E12" s="39">
        <v>1499</v>
      </c>
      <c r="F12" s="39">
        <v>1043</v>
      </c>
      <c r="G12" s="39">
        <v>0</v>
      </c>
      <c r="H12" s="39">
        <v>0</v>
      </c>
      <c r="I12" s="39">
        <v>2542</v>
      </c>
      <c r="J12" s="85">
        <v>1068</v>
      </c>
      <c r="K12" s="70"/>
    </row>
    <row r="13" spans="1:11" x14ac:dyDescent="0.2">
      <c r="B13" s="82"/>
      <c r="C13" s="83"/>
      <c r="D13" s="16" t="s">
        <v>11</v>
      </c>
      <c r="E13" s="39">
        <v>-1499</v>
      </c>
      <c r="F13" s="39">
        <v>-1043</v>
      </c>
      <c r="G13" s="39">
        <v>0</v>
      </c>
      <c r="H13" s="39">
        <v>0</v>
      </c>
      <c r="I13" s="39">
        <v>-2542</v>
      </c>
      <c r="J13" s="85">
        <v>-1068</v>
      </c>
      <c r="K13" s="70"/>
    </row>
    <row r="14" spans="1:11" ht="18" x14ac:dyDescent="0.2">
      <c r="B14" s="84"/>
      <c r="C14" s="80"/>
      <c r="D14" s="16" t="s">
        <v>298</v>
      </c>
      <c r="E14" s="16" t="s">
        <v>98</v>
      </c>
      <c r="F14" s="16" t="s">
        <v>98</v>
      </c>
      <c r="G14" s="16" t="s">
        <v>14</v>
      </c>
      <c r="H14" s="16" t="s">
        <v>14</v>
      </c>
      <c r="I14" s="16" t="s">
        <v>98</v>
      </c>
      <c r="J14" s="86" t="s">
        <v>98</v>
      </c>
      <c r="K14" s="58"/>
    </row>
    <row r="15" spans="1:11" x14ac:dyDescent="0.2">
      <c r="B15" s="81" t="s">
        <v>99</v>
      </c>
      <c r="C15" s="77"/>
      <c r="D15" s="16" t="s">
        <v>9</v>
      </c>
      <c r="E15" s="39">
        <v>342</v>
      </c>
      <c r="F15" s="39">
        <v>60</v>
      </c>
      <c r="G15" s="39">
        <v>158</v>
      </c>
      <c r="H15" s="39">
        <v>182</v>
      </c>
      <c r="I15" s="39">
        <v>742</v>
      </c>
      <c r="J15" s="85">
        <v>77</v>
      </c>
      <c r="K15" s="70"/>
    </row>
    <row r="16" spans="1:11" x14ac:dyDescent="0.2">
      <c r="B16" s="82"/>
      <c r="C16" s="83"/>
      <c r="D16" s="16" t="s">
        <v>10</v>
      </c>
      <c r="E16" s="39">
        <v>375</v>
      </c>
      <c r="F16" s="39">
        <v>59</v>
      </c>
      <c r="G16" s="39">
        <v>134</v>
      </c>
      <c r="H16" s="39">
        <v>170</v>
      </c>
      <c r="I16" s="39">
        <v>738</v>
      </c>
      <c r="J16" s="85">
        <v>78</v>
      </c>
      <c r="K16" s="70"/>
    </row>
    <row r="17" spans="2:11" x14ac:dyDescent="0.2">
      <c r="B17" s="82"/>
      <c r="C17" s="83"/>
      <c r="D17" s="16" t="s">
        <v>11</v>
      </c>
      <c r="E17" s="39">
        <v>-33</v>
      </c>
      <c r="F17" s="39">
        <v>1</v>
      </c>
      <c r="G17" s="39">
        <v>24</v>
      </c>
      <c r="H17" s="39">
        <v>12</v>
      </c>
      <c r="I17" s="39">
        <v>4</v>
      </c>
      <c r="J17" s="85">
        <v>-1</v>
      </c>
      <c r="K17" s="70"/>
    </row>
    <row r="18" spans="2:11" ht="18" x14ac:dyDescent="0.2">
      <c r="B18" s="84"/>
      <c r="C18" s="80"/>
      <c r="D18" s="16" t="s">
        <v>298</v>
      </c>
      <c r="E18" s="16" t="s">
        <v>100</v>
      </c>
      <c r="F18" s="16" t="s">
        <v>101</v>
      </c>
      <c r="G18" s="16" t="s">
        <v>102</v>
      </c>
      <c r="H18" s="16" t="s">
        <v>33</v>
      </c>
      <c r="I18" s="16" t="s">
        <v>103</v>
      </c>
      <c r="J18" s="86" t="s">
        <v>105</v>
      </c>
      <c r="K18" s="58"/>
    </row>
    <row r="19" spans="2:11" x14ac:dyDescent="0.2">
      <c r="B19" s="81" t="s">
        <v>106</v>
      </c>
      <c r="C19" s="77"/>
      <c r="D19" s="16" t="s">
        <v>9</v>
      </c>
      <c r="E19" s="39">
        <v>10</v>
      </c>
      <c r="F19" s="39">
        <v>31</v>
      </c>
      <c r="G19" s="39">
        <v>43</v>
      </c>
      <c r="H19" s="39">
        <v>30</v>
      </c>
      <c r="I19" s="39">
        <v>114</v>
      </c>
      <c r="J19" s="85">
        <v>3</v>
      </c>
      <c r="K19" s="70"/>
    </row>
    <row r="20" spans="2:11" x14ac:dyDescent="0.2">
      <c r="B20" s="82"/>
      <c r="C20" s="83"/>
      <c r="D20" s="16" t="s">
        <v>10</v>
      </c>
      <c r="E20" s="39">
        <v>17</v>
      </c>
      <c r="F20" s="39">
        <v>33</v>
      </c>
      <c r="G20" s="39">
        <v>46</v>
      </c>
      <c r="H20" s="39">
        <v>25</v>
      </c>
      <c r="I20" s="39">
        <v>121</v>
      </c>
      <c r="J20" s="85">
        <v>0</v>
      </c>
      <c r="K20" s="70"/>
    </row>
    <row r="21" spans="2:11" x14ac:dyDescent="0.2">
      <c r="B21" s="82"/>
      <c r="C21" s="83"/>
      <c r="D21" s="16" t="s">
        <v>11</v>
      </c>
      <c r="E21" s="39">
        <v>-7</v>
      </c>
      <c r="F21" s="39">
        <v>-2</v>
      </c>
      <c r="G21" s="39">
        <v>-3</v>
      </c>
      <c r="H21" s="39">
        <v>5</v>
      </c>
      <c r="I21" s="39">
        <v>-7</v>
      </c>
      <c r="J21" s="85">
        <v>3</v>
      </c>
      <c r="K21" s="70"/>
    </row>
    <row r="22" spans="2:11" ht="18" x14ac:dyDescent="0.2">
      <c r="B22" s="84"/>
      <c r="C22" s="80"/>
      <c r="D22" s="16" t="s">
        <v>298</v>
      </c>
      <c r="E22" s="16" t="s">
        <v>107</v>
      </c>
      <c r="F22" s="16" t="s">
        <v>108</v>
      </c>
      <c r="G22" s="16" t="s">
        <v>109</v>
      </c>
      <c r="H22" s="16" t="s">
        <v>110</v>
      </c>
      <c r="I22" s="16" t="s">
        <v>12</v>
      </c>
      <c r="J22" s="86" t="s">
        <v>14</v>
      </c>
      <c r="K22" s="58"/>
    </row>
    <row r="23" spans="2:11" x14ac:dyDescent="0.2">
      <c r="B23" s="81" t="s">
        <v>112</v>
      </c>
      <c r="C23" s="77"/>
      <c r="D23" s="16" t="s">
        <v>9</v>
      </c>
      <c r="E23" s="39">
        <v>1325</v>
      </c>
      <c r="F23" s="39">
        <v>124</v>
      </c>
      <c r="G23" s="39">
        <v>77</v>
      </c>
      <c r="H23" s="39">
        <v>642</v>
      </c>
      <c r="I23" s="39">
        <v>2168</v>
      </c>
      <c r="J23" s="85">
        <v>338</v>
      </c>
      <c r="K23" s="70"/>
    </row>
    <row r="24" spans="2:11" x14ac:dyDescent="0.2">
      <c r="B24" s="82"/>
      <c r="C24" s="83"/>
      <c r="D24" s="16" t="s">
        <v>10</v>
      </c>
      <c r="E24" s="39">
        <v>1414</v>
      </c>
      <c r="F24" s="39">
        <v>111</v>
      </c>
      <c r="G24" s="39">
        <v>122</v>
      </c>
      <c r="H24" s="39">
        <v>620</v>
      </c>
      <c r="I24" s="39">
        <v>2267</v>
      </c>
      <c r="J24" s="85">
        <v>432</v>
      </c>
      <c r="K24" s="70"/>
    </row>
    <row r="25" spans="2:11" x14ac:dyDescent="0.2">
      <c r="B25" s="82"/>
      <c r="C25" s="83"/>
      <c r="D25" s="16" t="s">
        <v>11</v>
      </c>
      <c r="E25" s="39">
        <v>-89</v>
      </c>
      <c r="F25" s="39">
        <v>13</v>
      </c>
      <c r="G25" s="39">
        <v>-45</v>
      </c>
      <c r="H25" s="39">
        <v>22</v>
      </c>
      <c r="I25" s="39">
        <v>-99</v>
      </c>
      <c r="J25" s="85">
        <v>-94</v>
      </c>
      <c r="K25" s="70"/>
    </row>
    <row r="26" spans="2:11" ht="18" x14ac:dyDescent="0.2">
      <c r="B26" s="84"/>
      <c r="C26" s="80"/>
      <c r="D26" s="16" t="s">
        <v>298</v>
      </c>
      <c r="E26" s="16" t="s">
        <v>113</v>
      </c>
      <c r="F26" s="16" t="s">
        <v>114</v>
      </c>
      <c r="G26" s="16" t="s">
        <v>115</v>
      </c>
      <c r="H26" s="16" t="s">
        <v>78</v>
      </c>
      <c r="I26" s="16" t="s">
        <v>92</v>
      </c>
      <c r="J26" s="86" t="s">
        <v>116</v>
      </c>
      <c r="K26" s="58"/>
    </row>
    <row r="27" spans="2:11" x14ac:dyDescent="0.2">
      <c r="B27" s="81" t="s">
        <v>117</v>
      </c>
      <c r="C27" s="77"/>
      <c r="D27" s="16" t="s">
        <v>9</v>
      </c>
      <c r="E27" s="39">
        <v>1057</v>
      </c>
      <c r="F27" s="39">
        <v>69</v>
      </c>
      <c r="G27" s="39">
        <v>150</v>
      </c>
      <c r="H27" s="39">
        <v>774</v>
      </c>
      <c r="I27" s="39">
        <v>2050</v>
      </c>
      <c r="J27" s="85">
        <v>320</v>
      </c>
      <c r="K27" s="70"/>
    </row>
    <row r="28" spans="2:11" x14ac:dyDescent="0.2">
      <c r="B28" s="82"/>
      <c r="C28" s="83"/>
      <c r="D28" s="16" t="s">
        <v>10</v>
      </c>
      <c r="E28" s="39">
        <v>1013</v>
      </c>
      <c r="F28" s="39">
        <v>79</v>
      </c>
      <c r="G28" s="39">
        <v>161</v>
      </c>
      <c r="H28" s="39">
        <v>799</v>
      </c>
      <c r="I28" s="39">
        <v>2052</v>
      </c>
      <c r="J28" s="85">
        <v>239</v>
      </c>
      <c r="K28" s="70"/>
    </row>
    <row r="29" spans="2:11" x14ac:dyDescent="0.2">
      <c r="B29" s="82"/>
      <c r="C29" s="83"/>
      <c r="D29" s="16" t="s">
        <v>11</v>
      </c>
      <c r="E29" s="39">
        <v>44</v>
      </c>
      <c r="F29" s="39">
        <v>-10</v>
      </c>
      <c r="G29" s="39">
        <v>-11</v>
      </c>
      <c r="H29" s="39">
        <v>-25</v>
      </c>
      <c r="I29" s="39">
        <v>-2</v>
      </c>
      <c r="J29" s="85">
        <v>81</v>
      </c>
      <c r="K29" s="70"/>
    </row>
    <row r="30" spans="2:11" ht="18" x14ac:dyDescent="0.2">
      <c r="B30" s="84"/>
      <c r="C30" s="80"/>
      <c r="D30" s="16" t="s">
        <v>298</v>
      </c>
      <c r="E30" s="16" t="s">
        <v>13</v>
      </c>
      <c r="F30" s="16" t="s">
        <v>118</v>
      </c>
      <c r="G30" s="16" t="s">
        <v>47</v>
      </c>
      <c r="H30" s="16" t="s">
        <v>72</v>
      </c>
      <c r="I30" s="16" t="s">
        <v>119</v>
      </c>
      <c r="J30" s="86" t="s">
        <v>121</v>
      </c>
      <c r="K30" s="58"/>
    </row>
    <row r="31" spans="2:11" x14ac:dyDescent="0.2">
      <c r="B31" s="81" t="s">
        <v>122</v>
      </c>
      <c r="C31" s="77"/>
      <c r="D31" s="16" t="s">
        <v>9</v>
      </c>
      <c r="E31" s="39">
        <v>5762</v>
      </c>
      <c r="F31" s="39">
        <v>494</v>
      </c>
      <c r="G31" s="39">
        <v>9145</v>
      </c>
      <c r="H31" s="39">
        <v>11678</v>
      </c>
      <c r="I31" s="39">
        <v>27079</v>
      </c>
      <c r="J31" s="85">
        <v>1470</v>
      </c>
      <c r="K31" s="70"/>
    </row>
    <row r="32" spans="2:11" x14ac:dyDescent="0.2">
      <c r="B32" s="82"/>
      <c r="C32" s="83"/>
      <c r="D32" s="16" t="s">
        <v>10</v>
      </c>
      <c r="E32" s="39">
        <v>5595</v>
      </c>
      <c r="F32" s="39">
        <v>469</v>
      </c>
      <c r="G32" s="39">
        <v>9005</v>
      </c>
      <c r="H32" s="39">
        <v>11083</v>
      </c>
      <c r="I32" s="39">
        <v>26152</v>
      </c>
      <c r="J32" s="85">
        <v>1413</v>
      </c>
      <c r="K32" s="70"/>
    </row>
    <row r="33" spans="2:11" x14ac:dyDescent="0.2">
      <c r="B33" s="82"/>
      <c r="C33" s="83"/>
      <c r="D33" s="16" t="s">
        <v>11</v>
      </c>
      <c r="E33" s="39">
        <v>167</v>
      </c>
      <c r="F33" s="39">
        <v>25</v>
      </c>
      <c r="G33" s="39">
        <v>140</v>
      </c>
      <c r="H33" s="39">
        <v>595</v>
      </c>
      <c r="I33" s="39">
        <v>927</v>
      </c>
      <c r="J33" s="85">
        <v>57</v>
      </c>
      <c r="K33" s="70"/>
    </row>
    <row r="34" spans="2:11" ht="18" x14ac:dyDescent="0.2">
      <c r="B34" s="84"/>
      <c r="C34" s="80"/>
      <c r="D34" s="16" t="s">
        <v>298</v>
      </c>
      <c r="E34" s="16" t="s">
        <v>123</v>
      </c>
      <c r="F34" s="16" t="s">
        <v>124</v>
      </c>
      <c r="G34" s="16" t="s">
        <v>125</v>
      </c>
      <c r="H34" s="16" t="s">
        <v>68</v>
      </c>
      <c r="I34" s="16" t="s">
        <v>78</v>
      </c>
      <c r="J34" s="86" t="s">
        <v>126</v>
      </c>
      <c r="K34" s="58"/>
    </row>
    <row r="35" spans="2:11" x14ac:dyDescent="0.2">
      <c r="B35" s="81" t="s">
        <v>127</v>
      </c>
      <c r="C35" s="77"/>
      <c r="D35" s="16" t="s">
        <v>9</v>
      </c>
      <c r="E35" s="39">
        <v>413</v>
      </c>
      <c r="F35" s="39">
        <v>117</v>
      </c>
      <c r="G35" s="39">
        <v>0</v>
      </c>
      <c r="H35" s="39">
        <v>0</v>
      </c>
      <c r="I35" s="39">
        <v>530</v>
      </c>
      <c r="J35" s="85">
        <v>411</v>
      </c>
      <c r="K35" s="70"/>
    </row>
    <row r="36" spans="2:11" x14ac:dyDescent="0.2">
      <c r="B36" s="82"/>
      <c r="C36" s="83"/>
      <c r="D36" s="16" t="s">
        <v>10</v>
      </c>
      <c r="E36" s="39">
        <v>382</v>
      </c>
      <c r="F36" s="39">
        <v>125</v>
      </c>
      <c r="G36" s="39">
        <v>0</v>
      </c>
      <c r="H36" s="39">
        <v>0</v>
      </c>
      <c r="I36" s="39">
        <v>507</v>
      </c>
      <c r="J36" s="85">
        <v>213</v>
      </c>
      <c r="K36" s="70"/>
    </row>
    <row r="37" spans="2:11" x14ac:dyDescent="0.2">
      <c r="B37" s="82"/>
      <c r="C37" s="83"/>
      <c r="D37" s="16" t="s">
        <v>11</v>
      </c>
      <c r="E37" s="39">
        <v>31</v>
      </c>
      <c r="F37" s="39">
        <v>-8</v>
      </c>
      <c r="G37" s="39">
        <v>0</v>
      </c>
      <c r="H37" s="39">
        <v>0</v>
      </c>
      <c r="I37" s="39">
        <v>23</v>
      </c>
      <c r="J37" s="85">
        <v>198</v>
      </c>
      <c r="K37" s="70"/>
    </row>
    <row r="38" spans="2:11" ht="18" x14ac:dyDescent="0.2">
      <c r="B38" s="84"/>
      <c r="C38" s="80"/>
      <c r="D38" s="16" t="s">
        <v>298</v>
      </c>
      <c r="E38" s="16" t="s">
        <v>128</v>
      </c>
      <c r="F38" s="16" t="s">
        <v>15</v>
      </c>
      <c r="G38" s="16" t="s">
        <v>14</v>
      </c>
      <c r="H38" s="16" t="s">
        <v>14</v>
      </c>
      <c r="I38" s="16" t="s">
        <v>57</v>
      </c>
      <c r="J38" s="86" t="s">
        <v>130</v>
      </c>
      <c r="K38" s="58"/>
    </row>
    <row r="39" spans="2:11" x14ac:dyDescent="0.2">
      <c r="B39" s="81" t="s">
        <v>131</v>
      </c>
      <c r="C39" s="77"/>
      <c r="D39" s="16" t="s">
        <v>9</v>
      </c>
      <c r="E39" s="39">
        <v>3883</v>
      </c>
      <c r="F39" s="39">
        <v>42</v>
      </c>
      <c r="G39" s="39">
        <v>423</v>
      </c>
      <c r="H39" s="39">
        <v>1125</v>
      </c>
      <c r="I39" s="39">
        <v>5473</v>
      </c>
      <c r="J39" s="85">
        <v>1081</v>
      </c>
      <c r="K39" s="70"/>
    </row>
    <row r="40" spans="2:11" x14ac:dyDescent="0.2">
      <c r="B40" s="82"/>
      <c r="C40" s="83"/>
      <c r="D40" s="16" t="s">
        <v>10</v>
      </c>
      <c r="E40" s="39">
        <v>3833</v>
      </c>
      <c r="F40" s="39">
        <v>46</v>
      </c>
      <c r="G40" s="39">
        <v>438</v>
      </c>
      <c r="H40" s="39">
        <v>1328</v>
      </c>
      <c r="I40" s="39">
        <v>5645</v>
      </c>
      <c r="J40" s="85">
        <v>1068</v>
      </c>
      <c r="K40" s="70"/>
    </row>
    <row r="41" spans="2:11" x14ac:dyDescent="0.2">
      <c r="B41" s="82"/>
      <c r="C41" s="83"/>
      <c r="D41" s="16" t="s">
        <v>11</v>
      </c>
      <c r="E41" s="39">
        <v>50</v>
      </c>
      <c r="F41" s="39">
        <v>-4</v>
      </c>
      <c r="G41" s="39">
        <v>-15</v>
      </c>
      <c r="H41" s="39">
        <v>-203</v>
      </c>
      <c r="I41" s="39">
        <v>-172</v>
      </c>
      <c r="J41" s="85">
        <v>13</v>
      </c>
      <c r="K41" s="70"/>
    </row>
    <row r="42" spans="2:11" ht="18" x14ac:dyDescent="0.2">
      <c r="B42" s="84"/>
      <c r="C42" s="80"/>
      <c r="D42" s="16" t="s">
        <v>298</v>
      </c>
      <c r="E42" s="16" t="s">
        <v>132</v>
      </c>
      <c r="F42" s="16" t="s">
        <v>65</v>
      </c>
      <c r="G42" s="16" t="s">
        <v>111</v>
      </c>
      <c r="H42" s="16" t="s">
        <v>133</v>
      </c>
      <c r="I42" s="16" t="s">
        <v>134</v>
      </c>
      <c r="J42" s="86" t="s">
        <v>60</v>
      </c>
      <c r="K42" s="58"/>
    </row>
    <row r="43" spans="2:11" x14ac:dyDescent="0.2">
      <c r="B43" s="81" t="s">
        <v>136</v>
      </c>
      <c r="C43" s="77"/>
      <c r="D43" s="16" t="s">
        <v>9</v>
      </c>
      <c r="E43" s="39">
        <v>1673</v>
      </c>
      <c r="F43" s="39">
        <v>90</v>
      </c>
      <c r="G43" s="39">
        <v>278</v>
      </c>
      <c r="H43" s="39">
        <v>200</v>
      </c>
      <c r="I43" s="39">
        <v>2241</v>
      </c>
      <c r="J43" s="85">
        <v>404</v>
      </c>
      <c r="K43" s="70"/>
    </row>
    <row r="44" spans="2:11" x14ac:dyDescent="0.2">
      <c r="B44" s="82"/>
      <c r="C44" s="83"/>
      <c r="D44" s="16" t="s">
        <v>10</v>
      </c>
      <c r="E44" s="39">
        <v>1689</v>
      </c>
      <c r="F44" s="39">
        <v>93</v>
      </c>
      <c r="G44" s="39">
        <v>297</v>
      </c>
      <c r="H44" s="39">
        <v>99</v>
      </c>
      <c r="I44" s="39">
        <v>2178</v>
      </c>
      <c r="J44" s="85">
        <v>425</v>
      </c>
      <c r="K44" s="70"/>
    </row>
    <row r="45" spans="2:11" x14ac:dyDescent="0.2">
      <c r="B45" s="82"/>
      <c r="C45" s="83"/>
      <c r="D45" s="16" t="s">
        <v>11</v>
      </c>
      <c r="E45" s="39">
        <v>-16</v>
      </c>
      <c r="F45" s="39">
        <v>-3</v>
      </c>
      <c r="G45" s="39">
        <v>-19</v>
      </c>
      <c r="H45" s="39">
        <v>101</v>
      </c>
      <c r="I45" s="39">
        <v>63</v>
      </c>
      <c r="J45" s="85">
        <v>-21</v>
      </c>
      <c r="K45" s="70"/>
    </row>
    <row r="46" spans="2:11" ht="18" x14ac:dyDescent="0.2">
      <c r="B46" s="84"/>
      <c r="C46" s="80"/>
      <c r="D46" s="16" t="s">
        <v>298</v>
      </c>
      <c r="E46" s="16" t="s">
        <v>137</v>
      </c>
      <c r="F46" s="16" t="s">
        <v>138</v>
      </c>
      <c r="G46" s="16" t="s">
        <v>15</v>
      </c>
      <c r="H46" s="16" t="s">
        <v>139</v>
      </c>
      <c r="I46" s="16" t="s">
        <v>43</v>
      </c>
      <c r="J46" s="86" t="s">
        <v>61</v>
      </c>
      <c r="K46" s="58"/>
    </row>
    <row r="47" spans="2:11" x14ac:dyDescent="0.2">
      <c r="B47" s="81" t="s">
        <v>143</v>
      </c>
      <c r="C47" s="77"/>
      <c r="D47" s="16" t="s">
        <v>9</v>
      </c>
      <c r="E47" s="39">
        <v>1653</v>
      </c>
      <c r="F47" s="39">
        <v>27</v>
      </c>
      <c r="G47" s="39">
        <v>125</v>
      </c>
      <c r="H47" s="39">
        <v>1083</v>
      </c>
      <c r="I47" s="39">
        <v>2888</v>
      </c>
      <c r="J47" s="85">
        <v>575</v>
      </c>
      <c r="K47" s="70"/>
    </row>
    <row r="48" spans="2:11" x14ac:dyDescent="0.2">
      <c r="B48" s="82"/>
      <c r="C48" s="83"/>
      <c r="D48" s="16" t="s">
        <v>10</v>
      </c>
      <c r="E48" s="39">
        <v>1531</v>
      </c>
      <c r="F48" s="39">
        <v>87</v>
      </c>
      <c r="G48" s="39">
        <v>114</v>
      </c>
      <c r="H48" s="39">
        <v>1047</v>
      </c>
      <c r="I48" s="39">
        <v>2779</v>
      </c>
      <c r="J48" s="85">
        <v>415</v>
      </c>
      <c r="K48" s="70"/>
    </row>
    <row r="49" spans="2:11" x14ac:dyDescent="0.2">
      <c r="B49" s="82"/>
      <c r="C49" s="83"/>
      <c r="D49" s="16" t="s">
        <v>11</v>
      </c>
      <c r="E49" s="39">
        <v>122</v>
      </c>
      <c r="F49" s="39">
        <v>-60</v>
      </c>
      <c r="G49" s="39">
        <v>11</v>
      </c>
      <c r="H49" s="39">
        <v>36</v>
      </c>
      <c r="I49" s="39">
        <v>109</v>
      </c>
      <c r="J49" s="85">
        <v>160</v>
      </c>
      <c r="K49" s="70"/>
    </row>
    <row r="50" spans="2:11" ht="18" x14ac:dyDescent="0.2">
      <c r="B50" s="84"/>
      <c r="C50" s="80"/>
      <c r="D50" s="16" t="s">
        <v>298</v>
      </c>
      <c r="E50" s="16" t="s">
        <v>88</v>
      </c>
      <c r="F50" s="16" t="s">
        <v>144</v>
      </c>
      <c r="G50" s="16" t="s">
        <v>145</v>
      </c>
      <c r="H50" s="16" t="s">
        <v>146</v>
      </c>
      <c r="I50" s="16" t="s">
        <v>81</v>
      </c>
      <c r="J50" s="86" t="s">
        <v>147</v>
      </c>
      <c r="K50" s="58"/>
    </row>
    <row r="51" spans="2:11" x14ac:dyDescent="0.2">
      <c r="B51" s="81" t="s">
        <v>271</v>
      </c>
      <c r="C51" s="77"/>
      <c r="D51" s="16" t="s">
        <v>9</v>
      </c>
      <c r="E51" s="39">
        <v>0</v>
      </c>
      <c r="F51" s="39">
        <v>0</v>
      </c>
      <c r="G51" s="39">
        <v>585</v>
      </c>
      <c r="H51" s="39">
        <v>331</v>
      </c>
      <c r="I51" s="39">
        <v>916</v>
      </c>
      <c r="J51" s="85">
        <v>0</v>
      </c>
      <c r="K51" s="70"/>
    </row>
    <row r="52" spans="2:11" x14ac:dyDescent="0.2">
      <c r="B52" s="82"/>
      <c r="C52" s="83"/>
      <c r="D52" s="16" t="s">
        <v>10</v>
      </c>
      <c r="E52" s="39">
        <v>0</v>
      </c>
      <c r="F52" s="39">
        <v>0</v>
      </c>
      <c r="G52" s="39">
        <v>632</v>
      </c>
      <c r="H52" s="39">
        <v>433</v>
      </c>
      <c r="I52" s="39">
        <v>1065</v>
      </c>
      <c r="J52" s="85">
        <v>0</v>
      </c>
      <c r="K52" s="70"/>
    </row>
    <row r="53" spans="2:11" x14ac:dyDescent="0.2">
      <c r="B53" s="82"/>
      <c r="C53" s="83"/>
      <c r="D53" s="16" t="s">
        <v>11</v>
      </c>
      <c r="E53" s="39">
        <v>0</v>
      </c>
      <c r="F53" s="39">
        <v>0</v>
      </c>
      <c r="G53" s="39">
        <v>-47</v>
      </c>
      <c r="H53" s="39">
        <v>-102</v>
      </c>
      <c r="I53" s="39">
        <v>-149</v>
      </c>
      <c r="J53" s="85">
        <v>0</v>
      </c>
      <c r="K53" s="70"/>
    </row>
    <row r="54" spans="2:11" ht="18" x14ac:dyDescent="0.2">
      <c r="B54" s="84"/>
      <c r="C54" s="80"/>
      <c r="D54" s="16" t="s">
        <v>298</v>
      </c>
      <c r="E54" s="16" t="s">
        <v>14</v>
      </c>
      <c r="F54" s="16" t="s">
        <v>14</v>
      </c>
      <c r="G54" s="16" t="s">
        <v>140</v>
      </c>
      <c r="H54" s="16" t="s">
        <v>141</v>
      </c>
      <c r="I54" s="16" t="s">
        <v>142</v>
      </c>
      <c r="J54" s="86" t="s">
        <v>14</v>
      </c>
      <c r="K54" s="58"/>
    </row>
    <row r="55" spans="2:11" x14ac:dyDescent="0.2">
      <c r="B55" s="81" t="s">
        <v>148</v>
      </c>
      <c r="C55" s="77"/>
      <c r="D55" s="16" t="s">
        <v>9</v>
      </c>
      <c r="E55" s="39">
        <v>1762</v>
      </c>
      <c r="F55" s="39">
        <v>136</v>
      </c>
      <c r="G55" s="39">
        <v>218</v>
      </c>
      <c r="H55" s="39">
        <v>246</v>
      </c>
      <c r="I55" s="39">
        <v>2362</v>
      </c>
      <c r="J55" s="85">
        <v>513</v>
      </c>
      <c r="K55" s="70"/>
    </row>
    <row r="56" spans="2:11" x14ac:dyDescent="0.2">
      <c r="B56" s="82"/>
      <c r="C56" s="83"/>
      <c r="D56" s="16" t="s">
        <v>10</v>
      </c>
      <c r="E56" s="39">
        <v>1727</v>
      </c>
      <c r="F56" s="39">
        <v>162</v>
      </c>
      <c r="G56" s="39">
        <v>274</v>
      </c>
      <c r="H56" s="39">
        <v>244</v>
      </c>
      <c r="I56" s="39">
        <v>2407</v>
      </c>
      <c r="J56" s="85">
        <v>549</v>
      </c>
      <c r="K56" s="70"/>
    </row>
    <row r="57" spans="2:11" x14ac:dyDescent="0.2">
      <c r="B57" s="82"/>
      <c r="C57" s="83"/>
      <c r="D57" s="16" t="s">
        <v>11</v>
      </c>
      <c r="E57" s="39">
        <v>35</v>
      </c>
      <c r="F57" s="39">
        <v>-26</v>
      </c>
      <c r="G57" s="39">
        <v>-56</v>
      </c>
      <c r="H57" s="39">
        <v>2</v>
      </c>
      <c r="I57" s="39">
        <v>-45</v>
      </c>
      <c r="J57" s="85">
        <v>-36</v>
      </c>
      <c r="K57" s="70"/>
    </row>
    <row r="58" spans="2:11" ht="18" x14ac:dyDescent="0.2">
      <c r="B58" s="84"/>
      <c r="C58" s="80"/>
      <c r="D58" s="16" t="s">
        <v>298</v>
      </c>
      <c r="E58" s="16" t="s">
        <v>149</v>
      </c>
      <c r="F58" s="16" t="s">
        <v>150</v>
      </c>
      <c r="G58" s="16" t="s">
        <v>151</v>
      </c>
      <c r="H58" s="16" t="s">
        <v>32</v>
      </c>
      <c r="I58" s="16" t="s">
        <v>20</v>
      </c>
      <c r="J58" s="86" t="s">
        <v>152</v>
      </c>
      <c r="K58" s="58"/>
    </row>
    <row r="59" spans="2:11" x14ac:dyDescent="0.2">
      <c r="B59" s="81" t="s">
        <v>153</v>
      </c>
      <c r="C59" s="77"/>
      <c r="D59" s="16" t="s">
        <v>9</v>
      </c>
      <c r="E59" s="39">
        <v>294</v>
      </c>
      <c r="F59" s="39">
        <v>0</v>
      </c>
      <c r="G59" s="39">
        <v>132</v>
      </c>
      <c r="H59" s="39">
        <v>15</v>
      </c>
      <c r="I59" s="39">
        <v>441</v>
      </c>
      <c r="J59" s="85">
        <v>33</v>
      </c>
      <c r="K59" s="70"/>
    </row>
    <row r="60" spans="2:11" x14ac:dyDescent="0.2">
      <c r="B60" s="82"/>
      <c r="C60" s="83"/>
      <c r="D60" s="16" t="s">
        <v>10</v>
      </c>
      <c r="E60" s="39">
        <v>246</v>
      </c>
      <c r="F60" s="39">
        <v>0</v>
      </c>
      <c r="G60" s="39">
        <v>155</v>
      </c>
      <c r="H60" s="39">
        <v>17</v>
      </c>
      <c r="I60" s="39">
        <v>418</v>
      </c>
      <c r="J60" s="85">
        <v>34</v>
      </c>
      <c r="K60" s="70"/>
    </row>
    <row r="61" spans="2:11" x14ac:dyDescent="0.2">
      <c r="B61" s="82"/>
      <c r="C61" s="83"/>
      <c r="D61" s="16" t="s">
        <v>11</v>
      </c>
      <c r="E61" s="39">
        <v>48</v>
      </c>
      <c r="F61" s="39">
        <v>0</v>
      </c>
      <c r="G61" s="39">
        <v>-23</v>
      </c>
      <c r="H61" s="39">
        <v>-2</v>
      </c>
      <c r="I61" s="39">
        <v>23</v>
      </c>
      <c r="J61" s="85">
        <v>-1</v>
      </c>
      <c r="K61" s="70"/>
    </row>
    <row r="62" spans="2:11" ht="18" x14ac:dyDescent="0.2">
      <c r="B62" s="84"/>
      <c r="C62" s="80"/>
      <c r="D62" s="16" t="s">
        <v>298</v>
      </c>
      <c r="E62" s="16" t="s">
        <v>154</v>
      </c>
      <c r="F62" s="16" t="s">
        <v>14</v>
      </c>
      <c r="G62" s="16" t="s">
        <v>155</v>
      </c>
      <c r="H62" s="16" t="s">
        <v>156</v>
      </c>
      <c r="I62" s="16" t="s">
        <v>157</v>
      </c>
      <c r="J62" s="86" t="s">
        <v>158</v>
      </c>
      <c r="K62" s="58"/>
    </row>
    <row r="63" spans="2:11" x14ac:dyDescent="0.2">
      <c r="B63" s="81" t="s">
        <v>159</v>
      </c>
      <c r="C63" s="77"/>
      <c r="D63" s="16" t="s">
        <v>9</v>
      </c>
      <c r="E63" s="39">
        <v>532</v>
      </c>
      <c r="F63" s="39">
        <v>251</v>
      </c>
      <c r="G63" s="39">
        <v>361</v>
      </c>
      <c r="H63" s="39">
        <v>1133</v>
      </c>
      <c r="I63" s="39">
        <v>2277</v>
      </c>
      <c r="J63" s="85">
        <v>87</v>
      </c>
      <c r="K63" s="70"/>
    </row>
    <row r="64" spans="2:11" x14ac:dyDescent="0.2">
      <c r="B64" s="82"/>
      <c r="C64" s="83"/>
      <c r="D64" s="16" t="s">
        <v>10</v>
      </c>
      <c r="E64" s="39">
        <v>598</v>
      </c>
      <c r="F64" s="39">
        <v>243</v>
      </c>
      <c r="G64" s="39">
        <v>359</v>
      </c>
      <c r="H64" s="39">
        <v>1175</v>
      </c>
      <c r="I64" s="39">
        <v>2375</v>
      </c>
      <c r="J64" s="85">
        <v>225</v>
      </c>
      <c r="K64" s="70"/>
    </row>
    <row r="65" spans="2:11" x14ac:dyDescent="0.2">
      <c r="B65" s="82"/>
      <c r="C65" s="83"/>
      <c r="D65" s="16" t="s">
        <v>11</v>
      </c>
      <c r="E65" s="39">
        <v>-66</v>
      </c>
      <c r="F65" s="39">
        <v>8</v>
      </c>
      <c r="G65" s="39">
        <v>2</v>
      </c>
      <c r="H65" s="39">
        <v>-42</v>
      </c>
      <c r="I65" s="39">
        <v>-98</v>
      </c>
      <c r="J65" s="85">
        <v>-138</v>
      </c>
      <c r="K65" s="70"/>
    </row>
    <row r="66" spans="2:11" ht="18" x14ac:dyDescent="0.2">
      <c r="B66" s="84"/>
      <c r="C66" s="80"/>
      <c r="D66" s="16" t="s">
        <v>298</v>
      </c>
      <c r="E66" s="16" t="s">
        <v>160</v>
      </c>
      <c r="F66" s="16" t="s">
        <v>16</v>
      </c>
      <c r="G66" s="16" t="s">
        <v>129</v>
      </c>
      <c r="H66" s="16" t="s">
        <v>161</v>
      </c>
      <c r="I66" s="16" t="s">
        <v>89</v>
      </c>
      <c r="J66" s="86" t="s">
        <v>162</v>
      </c>
      <c r="K66" s="58"/>
    </row>
    <row r="67" spans="2:11" x14ac:dyDescent="0.2">
      <c r="B67" s="81" t="s">
        <v>163</v>
      </c>
      <c r="C67" s="77"/>
      <c r="D67" s="16" t="s">
        <v>9</v>
      </c>
      <c r="E67" s="39">
        <v>0</v>
      </c>
      <c r="F67" s="39">
        <v>19</v>
      </c>
      <c r="G67" s="39">
        <v>0</v>
      </c>
      <c r="H67" s="39">
        <v>0</v>
      </c>
      <c r="I67" s="39">
        <v>19</v>
      </c>
      <c r="J67" s="85">
        <v>0</v>
      </c>
      <c r="K67" s="70"/>
    </row>
    <row r="68" spans="2:11" x14ac:dyDescent="0.2">
      <c r="B68" s="82"/>
      <c r="C68" s="83"/>
      <c r="D68" s="16" t="s">
        <v>10</v>
      </c>
      <c r="E68" s="39">
        <v>0</v>
      </c>
      <c r="F68" s="39">
        <v>17</v>
      </c>
      <c r="G68" s="39">
        <v>0</v>
      </c>
      <c r="H68" s="39">
        <v>0</v>
      </c>
      <c r="I68" s="39">
        <v>17</v>
      </c>
      <c r="J68" s="85">
        <v>0</v>
      </c>
      <c r="K68" s="70"/>
    </row>
    <row r="69" spans="2:11" x14ac:dyDescent="0.2">
      <c r="B69" s="82"/>
      <c r="C69" s="83"/>
      <c r="D69" s="16" t="s">
        <v>11</v>
      </c>
      <c r="E69" s="39">
        <v>0</v>
      </c>
      <c r="F69" s="39">
        <v>2</v>
      </c>
      <c r="G69" s="39">
        <v>0</v>
      </c>
      <c r="H69" s="39">
        <v>0</v>
      </c>
      <c r="I69" s="39">
        <v>2</v>
      </c>
      <c r="J69" s="85">
        <v>0</v>
      </c>
      <c r="K69" s="70"/>
    </row>
    <row r="70" spans="2:11" ht="18" x14ac:dyDescent="0.2">
      <c r="B70" s="84"/>
      <c r="C70" s="80"/>
      <c r="D70" s="16" t="s">
        <v>298</v>
      </c>
      <c r="E70" s="16" t="s">
        <v>14</v>
      </c>
      <c r="F70" s="16" t="s">
        <v>164</v>
      </c>
      <c r="G70" s="16" t="s">
        <v>14</v>
      </c>
      <c r="H70" s="16" t="s">
        <v>14</v>
      </c>
      <c r="I70" s="16" t="s">
        <v>164</v>
      </c>
      <c r="J70" s="86" t="s">
        <v>14</v>
      </c>
      <c r="K70" s="58"/>
    </row>
    <row r="71" spans="2:11" x14ac:dyDescent="0.2">
      <c r="B71" s="81" t="s">
        <v>166</v>
      </c>
      <c r="C71" s="77"/>
      <c r="D71" s="16" t="s">
        <v>9</v>
      </c>
      <c r="E71" s="39">
        <v>0</v>
      </c>
      <c r="F71" s="39">
        <v>37</v>
      </c>
      <c r="G71" s="39">
        <v>672</v>
      </c>
      <c r="H71" s="39">
        <v>0</v>
      </c>
      <c r="I71" s="39">
        <v>709</v>
      </c>
      <c r="J71" s="85">
        <v>0</v>
      </c>
      <c r="K71" s="70"/>
    </row>
    <row r="72" spans="2:11" x14ac:dyDescent="0.2">
      <c r="B72" s="82"/>
      <c r="C72" s="83"/>
      <c r="D72" s="16" t="s">
        <v>10</v>
      </c>
      <c r="E72" s="39">
        <v>0</v>
      </c>
      <c r="F72" s="39">
        <v>0</v>
      </c>
      <c r="G72" s="39">
        <v>548</v>
      </c>
      <c r="H72" s="39">
        <v>0</v>
      </c>
      <c r="I72" s="39">
        <v>548</v>
      </c>
      <c r="J72" s="85">
        <v>0</v>
      </c>
      <c r="K72" s="70"/>
    </row>
    <row r="73" spans="2:11" x14ac:dyDescent="0.2">
      <c r="B73" s="82"/>
      <c r="C73" s="83"/>
      <c r="D73" s="16" t="s">
        <v>11</v>
      </c>
      <c r="E73" s="39">
        <v>0</v>
      </c>
      <c r="F73" s="39">
        <v>37</v>
      </c>
      <c r="G73" s="39">
        <v>124</v>
      </c>
      <c r="H73" s="39">
        <v>0</v>
      </c>
      <c r="I73" s="39">
        <v>161</v>
      </c>
      <c r="J73" s="85">
        <v>0</v>
      </c>
      <c r="K73" s="70"/>
    </row>
    <row r="74" spans="2:11" ht="18" x14ac:dyDescent="0.2">
      <c r="B74" s="84"/>
      <c r="C74" s="80"/>
      <c r="D74" s="16" t="s">
        <v>298</v>
      </c>
      <c r="E74" s="16" t="s">
        <v>14</v>
      </c>
      <c r="F74" s="16" t="s">
        <v>14</v>
      </c>
      <c r="G74" s="16" t="s">
        <v>167</v>
      </c>
      <c r="H74" s="16" t="s">
        <v>14</v>
      </c>
      <c r="I74" s="16" t="s">
        <v>168</v>
      </c>
      <c r="J74" s="86" t="s">
        <v>14</v>
      </c>
      <c r="K74" s="58"/>
    </row>
    <row r="75" spans="2:11" x14ac:dyDescent="0.2">
      <c r="B75" s="81" t="s">
        <v>169</v>
      </c>
      <c r="C75" s="77"/>
      <c r="D75" s="16" t="s">
        <v>9</v>
      </c>
      <c r="E75" s="39">
        <v>496</v>
      </c>
      <c r="F75" s="39">
        <v>3</v>
      </c>
      <c r="G75" s="39">
        <v>35</v>
      </c>
      <c r="H75" s="39">
        <v>14</v>
      </c>
      <c r="I75" s="39">
        <v>548</v>
      </c>
      <c r="J75" s="85">
        <v>129</v>
      </c>
      <c r="K75" s="70"/>
    </row>
    <row r="76" spans="2:11" x14ac:dyDescent="0.2">
      <c r="B76" s="82"/>
      <c r="C76" s="83"/>
      <c r="D76" s="16" t="s">
        <v>10</v>
      </c>
      <c r="E76" s="39">
        <v>474</v>
      </c>
      <c r="F76" s="39">
        <v>0</v>
      </c>
      <c r="G76" s="39">
        <v>40</v>
      </c>
      <c r="H76" s="39">
        <v>13</v>
      </c>
      <c r="I76" s="39">
        <v>527</v>
      </c>
      <c r="J76" s="85">
        <v>122</v>
      </c>
      <c r="K76" s="70"/>
    </row>
    <row r="77" spans="2:11" x14ac:dyDescent="0.2">
      <c r="B77" s="82"/>
      <c r="C77" s="83"/>
      <c r="D77" s="16" t="s">
        <v>11</v>
      </c>
      <c r="E77" s="39">
        <v>22</v>
      </c>
      <c r="F77" s="39">
        <v>3</v>
      </c>
      <c r="G77" s="39">
        <v>-5</v>
      </c>
      <c r="H77" s="39">
        <v>1</v>
      </c>
      <c r="I77" s="39">
        <v>21</v>
      </c>
      <c r="J77" s="85">
        <v>7</v>
      </c>
      <c r="K77" s="70"/>
    </row>
    <row r="78" spans="2:11" ht="18" x14ac:dyDescent="0.2">
      <c r="B78" s="84"/>
      <c r="C78" s="80"/>
      <c r="D78" s="16" t="s">
        <v>298</v>
      </c>
      <c r="E78" s="16" t="s">
        <v>170</v>
      </c>
      <c r="F78" s="16" t="s">
        <v>14</v>
      </c>
      <c r="G78" s="16" t="s">
        <v>171</v>
      </c>
      <c r="H78" s="16" t="s">
        <v>172</v>
      </c>
      <c r="I78" s="16" t="s">
        <v>126</v>
      </c>
      <c r="J78" s="86" t="s">
        <v>173</v>
      </c>
      <c r="K78" s="58"/>
    </row>
    <row r="79" spans="2:11" x14ac:dyDescent="0.2">
      <c r="B79" s="81" t="s">
        <v>174</v>
      </c>
      <c r="C79" s="77"/>
      <c r="D79" s="16" t="s">
        <v>9</v>
      </c>
      <c r="E79" s="39">
        <v>2</v>
      </c>
      <c r="F79" s="39">
        <v>0</v>
      </c>
      <c r="G79" s="39">
        <v>43</v>
      </c>
      <c r="H79" s="39">
        <v>116</v>
      </c>
      <c r="I79" s="39">
        <v>161</v>
      </c>
      <c r="J79" s="85">
        <v>0</v>
      </c>
      <c r="K79" s="70"/>
    </row>
    <row r="80" spans="2:11" x14ac:dyDescent="0.2">
      <c r="B80" s="82"/>
      <c r="C80" s="83"/>
      <c r="D80" s="16" t="s">
        <v>10</v>
      </c>
      <c r="E80" s="39">
        <v>3</v>
      </c>
      <c r="F80" s="39">
        <v>0</v>
      </c>
      <c r="G80" s="39">
        <v>57</v>
      </c>
      <c r="H80" s="39">
        <v>108</v>
      </c>
      <c r="I80" s="39">
        <v>168</v>
      </c>
      <c r="J80" s="85">
        <v>1</v>
      </c>
      <c r="K80" s="70"/>
    </row>
    <row r="81" spans="2:11" x14ac:dyDescent="0.2">
      <c r="B81" s="82"/>
      <c r="C81" s="83"/>
      <c r="D81" s="16" t="s">
        <v>11</v>
      </c>
      <c r="E81" s="39">
        <v>-1</v>
      </c>
      <c r="F81" s="39">
        <v>0</v>
      </c>
      <c r="G81" s="39">
        <v>-14</v>
      </c>
      <c r="H81" s="39">
        <v>8</v>
      </c>
      <c r="I81" s="39">
        <v>-7</v>
      </c>
      <c r="J81" s="85">
        <v>-1</v>
      </c>
      <c r="K81" s="70"/>
    </row>
    <row r="82" spans="2:11" ht="18" x14ac:dyDescent="0.2">
      <c r="B82" s="84"/>
      <c r="C82" s="80"/>
      <c r="D82" s="16" t="s">
        <v>298</v>
      </c>
      <c r="E82" s="16" t="s">
        <v>175</v>
      </c>
      <c r="F82" s="16" t="s">
        <v>14</v>
      </c>
      <c r="G82" s="16" t="s">
        <v>176</v>
      </c>
      <c r="H82" s="16" t="s">
        <v>54</v>
      </c>
      <c r="I82" s="16" t="s">
        <v>56</v>
      </c>
      <c r="J82" s="86" t="s">
        <v>98</v>
      </c>
      <c r="K82" s="58"/>
    </row>
    <row r="83" spans="2:11" x14ac:dyDescent="0.2">
      <c r="B83" s="81" t="s">
        <v>177</v>
      </c>
      <c r="C83" s="77"/>
      <c r="D83" s="16" t="s">
        <v>9</v>
      </c>
      <c r="E83" s="39">
        <v>2724</v>
      </c>
      <c r="F83" s="39">
        <v>383</v>
      </c>
      <c r="G83" s="39">
        <v>74</v>
      </c>
      <c r="H83" s="39">
        <v>398</v>
      </c>
      <c r="I83" s="39">
        <v>3579</v>
      </c>
      <c r="J83" s="85">
        <v>694</v>
      </c>
      <c r="K83" s="70"/>
    </row>
    <row r="84" spans="2:11" x14ac:dyDescent="0.2">
      <c r="B84" s="82"/>
      <c r="C84" s="83"/>
      <c r="D84" s="16" t="s">
        <v>10</v>
      </c>
      <c r="E84" s="39">
        <v>2708</v>
      </c>
      <c r="F84" s="39">
        <v>405</v>
      </c>
      <c r="G84" s="39">
        <v>92</v>
      </c>
      <c r="H84" s="39">
        <v>410</v>
      </c>
      <c r="I84" s="39">
        <v>3615</v>
      </c>
      <c r="J84" s="85">
        <v>604</v>
      </c>
      <c r="K84" s="70"/>
    </row>
    <row r="85" spans="2:11" x14ac:dyDescent="0.2">
      <c r="B85" s="82"/>
      <c r="C85" s="83"/>
      <c r="D85" s="16" t="s">
        <v>11</v>
      </c>
      <c r="E85" s="39">
        <v>16</v>
      </c>
      <c r="F85" s="39">
        <v>-22</v>
      </c>
      <c r="G85" s="39">
        <v>-18</v>
      </c>
      <c r="H85" s="39">
        <v>-12</v>
      </c>
      <c r="I85" s="39">
        <v>-36</v>
      </c>
      <c r="J85" s="85">
        <v>90</v>
      </c>
      <c r="K85" s="70"/>
    </row>
    <row r="86" spans="2:11" ht="18" x14ac:dyDescent="0.2">
      <c r="B86" s="84"/>
      <c r="C86" s="80"/>
      <c r="D86" s="16" t="s">
        <v>298</v>
      </c>
      <c r="E86" s="16" t="s">
        <v>129</v>
      </c>
      <c r="F86" s="16" t="s">
        <v>178</v>
      </c>
      <c r="G86" s="16" t="s">
        <v>179</v>
      </c>
      <c r="H86" s="16" t="s">
        <v>158</v>
      </c>
      <c r="I86" s="16" t="s">
        <v>120</v>
      </c>
      <c r="J86" s="86" t="s">
        <v>181</v>
      </c>
      <c r="K86" s="58"/>
    </row>
    <row r="87" spans="2:11" x14ac:dyDescent="0.2">
      <c r="B87" s="81" t="s">
        <v>182</v>
      </c>
      <c r="C87" s="77"/>
      <c r="D87" s="16" t="s">
        <v>9</v>
      </c>
      <c r="E87" s="39">
        <v>0</v>
      </c>
      <c r="F87" s="39">
        <v>0</v>
      </c>
      <c r="G87" s="39">
        <v>0</v>
      </c>
      <c r="H87" s="39">
        <v>0</v>
      </c>
      <c r="I87" s="39">
        <v>0</v>
      </c>
      <c r="J87" s="85">
        <v>0</v>
      </c>
      <c r="K87" s="70"/>
    </row>
    <row r="88" spans="2:11" x14ac:dyDescent="0.2">
      <c r="B88" s="82"/>
      <c r="C88" s="83"/>
      <c r="D88" s="16" t="s">
        <v>10</v>
      </c>
      <c r="E88" s="39">
        <v>0</v>
      </c>
      <c r="F88" s="39">
        <v>0</v>
      </c>
      <c r="G88" s="39">
        <v>0</v>
      </c>
      <c r="H88" s="39">
        <v>0</v>
      </c>
      <c r="I88" s="39">
        <v>0</v>
      </c>
      <c r="J88" s="85">
        <v>0</v>
      </c>
      <c r="K88" s="70"/>
    </row>
    <row r="89" spans="2:11" x14ac:dyDescent="0.2">
      <c r="B89" s="82"/>
      <c r="C89" s="83"/>
      <c r="D89" s="16" t="s">
        <v>11</v>
      </c>
      <c r="E89" s="39">
        <v>0</v>
      </c>
      <c r="F89" s="39">
        <v>0</v>
      </c>
      <c r="G89" s="39">
        <v>0</v>
      </c>
      <c r="H89" s="39">
        <v>0</v>
      </c>
      <c r="I89" s="39">
        <v>0</v>
      </c>
      <c r="J89" s="85">
        <v>0</v>
      </c>
      <c r="K89" s="70"/>
    </row>
    <row r="90" spans="2:11" ht="18" x14ac:dyDescent="0.2">
      <c r="B90" s="84"/>
      <c r="C90" s="80"/>
      <c r="D90" s="16" t="s">
        <v>298</v>
      </c>
      <c r="E90" s="16" t="s">
        <v>14</v>
      </c>
      <c r="F90" s="16" t="s">
        <v>14</v>
      </c>
      <c r="G90" s="16" t="s">
        <v>14</v>
      </c>
      <c r="H90" s="16" t="s">
        <v>14</v>
      </c>
      <c r="I90" s="16" t="s">
        <v>14</v>
      </c>
      <c r="J90" s="86" t="s">
        <v>14</v>
      </c>
      <c r="K90" s="58"/>
    </row>
    <row r="91" spans="2:11" x14ac:dyDescent="0.2">
      <c r="B91" s="81" t="s">
        <v>183</v>
      </c>
      <c r="C91" s="77"/>
      <c r="D91" s="16" t="s">
        <v>9</v>
      </c>
      <c r="E91" s="39">
        <v>723</v>
      </c>
      <c r="F91" s="39">
        <v>222</v>
      </c>
      <c r="G91" s="39">
        <v>48</v>
      </c>
      <c r="H91" s="39">
        <v>85</v>
      </c>
      <c r="I91" s="39">
        <v>1078</v>
      </c>
      <c r="J91" s="85">
        <v>127</v>
      </c>
      <c r="K91" s="70"/>
    </row>
    <row r="92" spans="2:11" x14ac:dyDescent="0.2">
      <c r="B92" s="82"/>
      <c r="C92" s="83"/>
      <c r="D92" s="16" t="s">
        <v>10</v>
      </c>
      <c r="E92" s="39">
        <v>749</v>
      </c>
      <c r="F92" s="39">
        <v>211</v>
      </c>
      <c r="G92" s="39">
        <v>63</v>
      </c>
      <c r="H92" s="39">
        <v>108</v>
      </c>
      <c r="I92" s="39">
        <v>1131</v>
      </c>
      <c r="J92" s="85">
        <v>172</v>
      </c>
      <c r="K92" s="70"/>
    </row>
    <row r="93" spans="2:11" x14ac:dyDescent="0.2">
      <c r="B93" s="82"/>
      <c r="C93" s="83"/>
      <c r="D93" s="16" t="s">
        <v>11</v>
      </c>
      <c r="E93" s="39">
        <v>-26</v>
      </c>
      <c r="F93" s="39">
        <v>11</v>
      </c>
      <c r="G93" s="39">
        <v>-15</v>
      </c>
      <c r="H93" s="39">
        <v>-23</v>
      </c>
      <c r="I93" s="39">
        <v>-53</v>
      </c>
      <c r="J93" s="85">
        <v>-45</v>
      </c>
      <c r="K93" s="70"/>
    </row>
    <row r="94" spans="2:11" ht="18" x14ac:dyDescent="0.2">
      <c r="B94" s="84"/>
      <c r="C94" s="80"/>
      <c r="D94" s="16" t="s">
        <v>298</v>
      </c>
      <c r="E94" s="16" t="s">
        <v>84</v>
      </c>
      <c r="F94" s="16" t="s">
        <v>184</v>
      </c>
      <c r="G94" s="16" t="s">
        <v>185</v>
      </c>
      <c r="H94" s="16" t="s">
        <v>186</v>
      </c>
      <c r="I94" s="16" t="s">
        <v>135</v>
      </c>
      <c r="J94" s="86" t="s">
        <v>188</v>
      </c>
      <c r="K94" s="58"/>
    </row>
    <row r="95" spans="2:11" x14ac:dyDescent="0.2">
      <c r="B95" s="81" t="s">
        <v>189</v>
      </c>
      <c r="C95" s="77"/>
      <c r="D95" s="16" t="s">
        <v>9</v>
      </c>
      <c r="E95" s="39">
        <v>1265</v>
      </c>
      <c r="F95" s="39">
        <v>23</v>
      </c>
      <c r="G95" s="39">
        <v>0</v>
      </c>
      <c r="H95" s="39">
        <v>0</v>
      </c>
      <c r="I95" s="39">
        <v>1288</v>
      </c>
      <c r="J95" s="85">
        <v>325</v>
      </c>
      <c r="K95" s="70"/>
    </row>
    <row r="96" spans="2:11" x14ac:dyDescent="0.2">
      <c r="B96" s="82"/>
      <c r="C96" s="83"/>
      <c r="D96" s="16" t="s">
        <v>10</v>
      </c>
      <c r="E96" s="39">
        <v>1346</v>
      </c>
      <c r="F96" s="39">
        <v>21</v>
      </c>
      <c r="G96" s="39">
        <v>0</v>
      </c>
      <c r="H96" s="39">
        <v>0</v>
      </c>
      <c r="I96" s="39">
        <v>1367</v>
      </c>
      <c r="J96" s="85">
        <v>321</v>
      </c>
      <c r="K96" s="70"/>
    </row>
    <row r="97" spans="2:11" x14ac:dyDescent="0.2">
      <c r="B97" s="82"/>
      <c r="C97" s="83"/>
      <c r="D97" s="16" t="s">
        <v>11</v>
      </c>
      <c r="E97" s="39">
        <v>-81</v>
      </c>
      <c r="F97" s="39">
        <v>2</v>
      </c>
      <c r="G97" s="39">
        <v>0</v>
      </c>
      <c r="H97" s="39">
        <v>0</v>
      </c>
      <c r="I97" s="39">
        <v>-79</v>
      </c>
      <c r="J97" s="85">
        <v>4</v>
      </c>
      <c r="K97" s="70"/>
    </row>
    <row r="98" spans="2:11" ht="18" x14ac:dyDescent="0.2">
      <c r="B98" s="84"/>
      <c r="C98" s="80"/>
      <c r="D98" s="16" t="s">
        <v>298</v>
      </c>
      <c r="E98" s="16" t="s">
        <v>50</v>
      </c>
      <c r="F98" s="16" t="s">
        <v>190</v>
      </c>
      <c r="G98" s="16" t="s">
        <v>14</v>
      </c>
      <c r="H98" s="16" t="s">
        <v>14</v>
      </c>
      <c r="I98" s="16" t="s">
        <v>12</v>
      </c>
      <c r="J98" s="86" t="s">
        <v>60</v>
      </c>
      <c r="K98" s="58"/>
    </row>
    <row r="99" spans="2:11" x14ac:dyDescent="0.2">
      <c r="B99" s="81" t="s">
        <v>192</v>
      </c>
      <c r="C99" s="77"/>
      <c r="D99" s="16" t="s">
        <v>9</v>
      </c>
      <c r="E99" s="39">
        <v>70</v>
      </c>
      <c r="F99" s="39">
        <v>49</v>
      </c>
      <c r="G99" s="39">
        <v>0</v>
      </c>
      <c r="H99" s="39">
        <v>0</v>
      </c>
      <c r="I99" s="39">
        <v>119</v>
      </c>
      <c r="J99" s="85">
        <v>55</v>
      </c>
      <c r="K99" s="70"/>
    </row>
    <row r="100" spans="2:11" x14ac:dyDescent="0.2">
      <c r="B100" s="82"/>
      <c r="C100" s="83"/>
      <c r="D100" s="16" t="s">
        <v>10</v>
      </c>
      <c r="E100" s="39">
        <v>63</v>
      </c>
      <c r="F100" s="39">
        <v>50</v>
      </c>
      <c r="G100" s="39">
        <v>0</v>
      </c>
      <c r="H100" s="39">
        <v>0</v>
      </c>
      <c r="I100" s="39">
        <v>113</v>
      </c>
      <c r="J100" s="85">
        <v>3</v>
      </c>
      <c r="K100" s="70"/>
    </row>
    <row r="101" spans="2:11" x14ac:dyDescent="0.2">
      <c r="B101" s="82"/>
      <c r="C101" s="83"/>
      <c r="D101" s="16" t="s">
        <v>11</v>
      </c>
      <c r="E101" s="39">
        <v>7</v>
      </c>
      <c r="F101" s="39">
        <v>-1</v>
      </c>
      <c r="G101" s="39">
        <v>0</v>
      </c>
      <c r="H101" s="39">
        <v>0</v>
      </c>
      <c r="I101" s="39">
        <v>6</v>
      </c>
      <c r="J101" s="85">
        <v>52</v>
      </c>
      <c r="K101" s="70"/>
    </row>
    <row r="102" spans="2:11" ht="18" x14ac:dyDescent="0.2">
      <c r="B102" s="84"/>
      <c r="C102" s="80"/>
      <c r="D102" s="16" t="s">
        <v>298</v>
      </c>
      <c r="E102" s="16" t="s">
        <v>193</v>
      </c>
      <c r="F102" s="16" t="s">
        <v>80</v>
      </c>
      <c r="G102" s="16" t="s">
        <v>14</v>
      </c>
      <c r="H102" s="16" t="s">
        <v>14</v>
      </c>
      <c r="I102" s="16" t="s">
        <v>124</v>
      </c>
      <c r="J102" s="86" t="s">
        <v>194</v>
      </c>
      <c r="K102" s="58"/>
    </row>
    <row r="103" spans="2:11" x14ac:dyDescent="0.2">
      <c r="B103" s="81" t="s">
        <v>195</v>
      </c>
      <c r="C103" s="77"/>
      <c r="D103" s="16" t="s">
        <v>9</v>
      </c>
      <c r="E103" s="39">
        <v>20</v>
      </c>
      <c r="F103" s="39">
        <v>0</v>
      </c>
      <c r="G103" s="39">
        <v>0</v>
      </c>
      <c r="H103" s="39">
        <v>0</v>
      </c>
      <c r="I103" s="39">
        <v>20</v>
      </c>
      <c r="J103" s="85">
        <v>0</v>
      </c>
      <c r="K103" s="70"/>
    </row>
    <row r="104" spans="2:11" x14ac:dyDescent="0.2">
      <c r="B104" s="82"/>
      <c r="C104" s="83"/>
      <c r="D104" s="16" t="s">
        <v>10</v>
      </c>
      <c r="E104" s="39">
        <v>24</v>
      </c>
      <c r="F104" s="39">
        <v>0</v>
      </c>
      <c r="G104" s="39">
        <v>0</v>
      </c>
      <c r="H104" s="39">
        <v>0</v>
      </c>
      <c r="I104" s="39">
        <v>24</v>
      </c>
      <c r="J104" s="85">
        <v>5</v>
      </c>
      <c r="K104" s="70"/>
    </row>
    <row r="105" spans="2:11" x14ac:dyDescent="0.2">
      <c r="B105" s="82"/>
      <c r="C105" s="83"/>
      <c r="D105" s="16" t="s">
        <v>11</v>
      </c>
      <c r="E105" s="39">
        <v>-4</v>
      </c>
      <c r="F105" s="39">
        <v>0</v>
      </c>
      <c r="G105" s="39">
        <v>0</v>
      </c>
      <c r="H105" s="39">
        <v>0</v>
      </c>
      <c r="I105" s="39">
        <v>-4</v>
      </c>
      <c r="J105" s="85">
        <v>-5</v>
      </c>
      <c r="K105" s="70"/>
    </row>
    <row r="106" spans="2:11" ht="18" x14ac:dyDescent="0.2">
      <c r="B106" s="84"/>
      <c r="C106" s="80"/>
      <c r="D106" s="16" t="s">
        <v>298</v>
      </c>
      <c r="E106" s="16" t="s">
        <v>165</v>
      </c>
      <c r="F106" s="16" t="s">
        <v>14</v>
      </c>
      <c r="G106" s="16" t="s">
        <v>14</v>
      </c>
      <c r="H106" s="16" t="s">
        <v>14</v>
      </c>
      <c r="I106" s="16" t="s">
        <v>165</v>
      </c>
      <c r="J106" s="86" t="s">
        <v>98</v>
      </c>
      <c r="K106" s="58"/>
    </row>
    <row r="108" spans="2:11" ht="23.25" customHeight="1" x14ac:dyDescent="0.2">
      <c r="B108" s="88" t="s">
        <v>284</v>
      </c>
      <c r="D108" s="16" t="s">
        <v>9</v>
      </c>
      <c r="E108" s="39">
        <f>SUM(E7+E11+E15+E19+E23+E27+E31+E35+E39+E43+E47+E51+E55+E59+E63+E67+E71+E75+E79+E83+E87+E91+E95+E99+E103)</f>
        <v>24078</v>
      </c>
      <c r="F108" s="39">
        <f t="shared" ref="F108:J108" si="0">SUM(F7+F11+F15+F19+F23+F27+F31+F35+F39+F43+F47+F51+F55+F59+F63+F67+F71+F75+F79+F83+F87+F91+F95+F99+F103)</f>
        <v>2177</v>
      </c>
      <c r="G108" s="39">
        <f t="shared" si="0"/>
        <v>12567</v>
      </c>
      <c r="H108" s="39">
        <f t="shared" si="0"/>
        <v>18052</v>
      </c>
      <c r="I108" s="39">
        <f t="shared" si="0"/>
        <v>56874</v>
      </c>
      <c r="J108" s="39">
        <f t="shared" si="0"/>
        <v>6666</v>
      </c>
      <c r="K108" s="39">
        <f>SUM(J7+J11+J15+J19+J23+J27+J31+J35+J39+J43+J47+J51+J55+J59+J63+J67+J71+J75+J79+J83+J87+J91+J95+J99+J103)</f>
        <v>6666</v>
      </c>
    </row>
    <row r="109" spans="2:11" x14ac:dyDescent="0.2">
      <c r="B109" s="88"/>
      <c r="D109" s="16" t="s">
        <v>10</v>
      </c>
      <c r="E109" s="39">
        <f>SUM(E8+E12+E16+E20+E24+E28+E32+E36+E40+E44+E48+E52+E56+E60+E64+E68+E72+E76+E80+E84+E88+E92+E96+E100+E104)</f>
        <v>25366</v>
      </c>
      <c r="F109" s="39">
        <f t="shared" ref="F109:J109" si="1">SUM(F8+F12+F16+F20+F24+F28+F32+F36+F40+F44+F48+F52+F56+F60+F64+F68+F72+F76+F80+F84+F88+F92+F96+F100+F104)</f>
        <v>3254</v>
      </c>
      <c r="G109" s="39">
        <f t="shared" si="1"/>
        <v>12537</v>
      </c>
      <c r="H109" s="39">
        <f t="shared" si="1"/>
        <v>17679</v>
      </c>
      <c r="I109" s="39">
        <f t="shared" si="1"/>
        <v>58836</v>
      </c>
      <c r="J109" s="39">
        <f t="shared" si="1"/>
        <v>7409</v>
      </c>
      <c r="K109" s="39">
        <f>SUM(J8+J12+J16+J20+J24+J28+J32+J36+J40+J44+J48+J52+J56+J60+J64+J68+J72+J76+J80+J84+J88+J92+J96+J100+J104)</f>
        <v>7409</v>
      </c>
    </row>
  </sheetData>
  <mergeCells count="133">
    <mergeCell ref="B108:B109"/>
    <mergeCell ref="B103:C106"/>
    <mergeCell ref="J103:K103"/>
    <mergeCell ref="J104:K104"/>
    <mergeCell ref="J105:K105"/>
    <mergeCell ref="J106:K106"/>
    <mergeCell ref="B99:C102"/>
    <mergeCell ref="J99:K99"/>
    <mergeCell ref="J100:K100"/>
    <mergeCell ref="J101:K101"/>
    <mergeCell ref="J102:K102"/>
    <mergeCell ref="B95:C98"/>
    <mergeCell ref="J95:K95"/>
    <mergeCell ref="J96:K96"/>
    <mergeCell ref="J97:K97"/>
    <mergeCell ref="J98:K98"/>
    <mergeCell ref="B91:C94"/>
    <mergeCell ref="J91:K91"/>
    <mergeCell ref="J92:K92"/>
    <mergeCell ref="J93:K93"/>
    <mergeCell ref="J94:K94"/>
    <mergeCell ref="B87:C90"/>
    <mergeCell ref="J87:K87"/>
    <mergeCell ref="J88:K88"/>
    <mergeCell ref="J89:K89"/>
    <mergeCell ref="J90:K90"/>
    <mergeCell ref="B83:C86"/>
    <mergeCell ref="J83:K83"/>
    <mergeCell ref="J84:K84"/>
    <mergeCell ref="J85:K85"/>
    <mergeCell ref="J86:K86"/>
    <mergeCell ref="B79:C82"/>
    <mergeCell ref="J79:K79"/>
    <mergeCell ref="J80:K80"/>
    <mergeCell ref="J81:K81"/>
    <mergeCell ref="J82:K82"/>
    <mergeCell ref="B75:C78"/>
    <mergeCell ref="J75:K75"/>
    <mergeCell ref="J76:K76"/>
    <mergeCell ref="J77:K77"/>
    <mergeCell ref="J78:K78"/>
    <mergeCell ref="B71:C74"/>
    <mergeCell ref="J71:K71"/>
    <mergeCell ref="J72:K72"/>
    <mergeCell ref="J73:K73"/>
    <mergeCell ref="J74:K74"/>
    <mergeCell ref="B67:C70"/>
    <mergeCell ref="J67:K67"/>
    <mergeCell ref="J68:K68"/>
    <mergeCell ref="J69:K69"/>
    <mergeCell ref="J70:K70"/>
    <mergeCell ref="B63:C66"/>
    <mergeCell ref="J63:K63"/>
    <mergeCell ref="J64:K64"/>
    <mergeCell ref="J65:K65"/>
    <mergeCell ref="J66:K66"/>
    <mergeCell ref="B59:C62"/>
    <mergeCell ref="J59:K59"/>
    <mergeCell ref="J60:K60"/>
    <mergeCell ref="J61:K61"/>
    <mergeCell ref="J62:K62"/>
    <mergeCell ref="B55:C58"/>
    <mergeCell ref="J55:K55"/>
    <mergeCell ref="J56:K56"/>
    <mergeCell ref="J57:K57"/>
    <mergeCell ref="J58:K58"/>
    <mergeCell ref="B47:C50"/>
    <mergeCell ref="J47:K47"/>
    <mergeCell ref="J48:K48"/>
    <mergeCell ref="J49:K49"/>
    <mergeCell ref="J50:K50"/>
    <mergeCell ref="B51:C54"/>
    <mergeCell ref="J51:K51"/>
    <mergeCell ref="J52:K52"/>
    <mergeCell ref="J53:K53"/>
    <mergeCell ref="J54:K54"/>
    <mergeCell ref="B43:C46"/>
    <mergeCell ref="J43:K43"/>
    <mergeCell ref="J44:K44"/>
    <mergeCell ref="J45:K45"/>
    <mergeCell ref="J46:K46"/>
    <mergeCell ref="B39:C42"/>
    <mergeCell ref="J39:K39"/>
    <mergeCell ref="J40:K40"/>
    <mergeCell ref="J41:K41"/>
    <mergeCell ref="J42:K42"/>
    <mergeCell ref="B35:C38"/>
    <mergeCell ref="J35:K35"/>
    <mergeCell ref="J36:K36"/>
    <mergeCell ref="J37:K37"/>
    <mergeCell ref="J38:K38"/>
    <mergeCell ref="B31:C34"/>
    <mergeCell ref="J31:K31"/>
    <mergeCell ref="J32:K32"/>
    <mergeCell ref="J33:K33"/>
    <mergeCell ref="J34:K34"/>
    <mergeCell ref="B27:C30"/>
    <mergeCell ref="J27:K27"/>
    <mergeCell ref="J28:K28"/>
    <mergeCell ref="J29:K29"/>
    <mergeCell ref="J30:K30"/>
    <mergeCell ref="B23:C26"/>
    <mergeCell ref="J23:K23"/>
    <mergeCell ref="J24:K24"/>
    <mergeCell ref="J25:K25"/>
    <mergeCell ref="J26:K26"/>
    <mergeCell ref="B19:C22"/>
    <mergeCell ref="J19:K19"/>
    <mergeCell ref="J20:K20"/>
    <mergeCell ref="J21:K21"/>
    <mergeCell ref="J22:K22"/>
    <mergeCell ref="B15:C18"/>
    <mergeCell ref="J15:K15"/>
    <mergeCell ref="J16:K16"/>
    <mergeCell ref="J17:K17"/>
    <mergeCell ref="J18:K18"/>
    <mergeCell ref="A1:B4"/>
    <mergeCell ref="C1:I2"/>
    <mergeCell ref="B5:D6"/>
    <mergeCell ref="E5:F5"/>
    <mergeCell ref="G5:H5"/>
    <mergeCell ref="B11:C14"/>
    <mergeCell ref="J11:K11"/>
    <mergeCell ref="J12:K12"/>
    <mergeCell ref="J13:K13"/>
    <mergeCell ref="J14:K14"/>
    <mergeCell ref="J5:K5"/>
    <mergeCell ref="J6:K6"/>
    <mergeCell ref="B7:C10"/>
    <mergeCell ref="J7:K7"/>
    <mergeCell ref="J8:K8"/>
    <mergeCell ref="J9:K9"/>
    <mergeCell ref="J10:K10"/>
  </mergeCells>
  <pageMargins left="0.25" right="0.25" top="0.25" bottom="0.25" header="0.25" footer="0.25"/>
  <pageSetup orientation="portrait" horizontalDpi="300" verticalDpi="300" r:id="rId1"/>
  <headerFooter alignWithMargins="0"/>
  <rowBreaks count="2" manualBreakCount="2">
    <brk id="46" max="16383" man="1"/>
    <brk id="8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view="pageBreakPreview" zoomScale="130" zoomScaleNormal="140" zoomScaleSheetLayoutView="130" workbookViewId="0">
      <pane ySplit="4" topLeftCell="A5" activePane="bottomLeft" state="frozen"/>
      <selection pane="bottomLeft" activeCell="F1" sqref="F1:J2"/>
    </sheetView>
  </sheetViews>
  <sheetFormatPr defaultRowHeight="14.25" x14ac:dyDescent="0.2"/>
  <cols>
    <col min="1" max="1" width="12.5703125" style="7" customWidth="1"/>
    <col min="2" max="2" width="11.5703125" style="5" customWidth="1"/>
    <col min="3" max="3" width="10.5703125" style="5" customWidth="1"/>
    <col min="4" max="4" width="0.5703125" style="5" customWidth="1"/>
    <col min="5" max="5" width="1.85546875" style="5" customWidth="1"/>
    <col min="6" max="6" width="8.5703125" style="5" customWidth="1"/>
    <col min="7" max="7" width="11.85546875" style="5" customWidth="1"/>
    <col min="8" max="9" width="11.5703125" style="5" customWidth="1"/>
    <col min="10" max="10" width="9.7109375" style="5" customWidth="1"/>
    <col min="11" max="11" width="2" style="5" customWidth="1"/>
    <col min="12" max="12" width="1" style="5" customWidth="1"/>
    <col min="13" max="13" width="11.28515625" style="5" customWidth="1"/>
    <col min="14" max="14" width="2.42578125" style="5" customWidth="1"/>
    <col min="15" max="15" width="10.42578125" style="5" customWidth="1"/>
    <col min="16" max="16" width="11.7109375" style="5" customWidth="1"/>
    <col min="17" max="17" width="13.7109375" style="5" customWidth="1"/>
    <col min="18" max="18" width="0.140625" style="5" customWidth="1"/>
    <col min="19" max="16384" width="9.140625" style="5"/>
  </cols>
  <sheetData>
    <row r="1" spans="1:16" ht="29.25" customHeight="1" x14ac:dyDescent="0.2">
      <c r="A1" s="53"/>
      <c r="B1" s="53"/>
      <c r="C1" s="53"/>
      <c r="D1" s="53"/>
      <c r="F1" s="54" t="s">
        <v>310</v>
      </c>
      <c r="G1" s="53"/>
      <c r="H1" s="53"/>
      <c r="I1" s="53"/>
      <c r="J1" s="53"/>
    </row>
    <row r="2" spans="1:16" ht="15.75" customHeight="1" x14ac:dyDescent="0.2">
      <c r="A2" s="53"/>
      <c r="B2" s="53"/>
      <c r="C2" s="53"/>
      <c r="D2" s="53"/>
      <c r="F2" s="53"/>
      <c r="G2" s="53"/>
      <c r="H2" s="53"/>
      <c r="I2" s="53"/>
      <c r="J2" s="53"/>
      <c r="M2" s="55"/>
      <c r="N2" s="53"/>
    </row>
    <row r="3" spans="1:16" ht="9" customHeight="1" x14ac:dyDescent="0.2">
      <c r="A3" s="53"/>
      <c r="B3" s="53"/>
      <c r="C3" s="53"/>
      <c r="D3" s="53"/>
      <c r="M3" s="53"/>
      <c r="N3" s="53"/>
    </row>
    <row r="4" spans="1:16" ht="11.85" customHeight="1" x14ac:dyDescent="0.2">
      <c r="A4" s="53"/>
      <c r="B4" s="53"/>
      <c r="C4" s="53"/>
      <c r="D4" s="53"/>
    </row>
    <row r="5" spans="1:16" ht="26.25" customHeight="1" x14ac:dyDescent="0.2">
      <c r="A5" s="20" t="s">
        <v>2</v>
      </c>
      <c r="B5" s="89" t="s">
        <v>292</v>
      </c>
      <c r="C5" s="58"/>
      <c r="D5" s="89" t="s">
        <v>293</v>
      </c>
      <c r="E5" s="57"/>
      <c r="F5" s="57"/>
      <c r="G5" s="58"/>
      <c r="H5" s="89" t="s">
        <v>294</v>
      </c>
      <c r="I5" s="58"/>
      <c r="J5" s="89" t="s">
        <v>295</v>
      </c>
      <c r="K5" s="57"/>
      <c r="L5" s="57"/>
      <c r="M5" s="58"/>
      <c r="N5" s="89" t="s">
        <v>251</v>
      </c>
      <c r="O5" s="57"/>
      <c r="P5" s="58"/>
    </row>
    <row r="6" spans="1:16" x14ac:dyDescent="0.2">
      <c r="A6" s="1" t="s">
        <v>272</v>
      </c>
      <c r="B6" s="21" t="s">
        <v>252</v>
      </c>
      <c r="C6" s="21" t="s">
        <v>253</v>
      </c>
      <c r="D6" s="90" t="s">
        <v>252</v>
      </c>
      <c r="E6" s="57"/>
      <c r="F6" s="58"/>
      <c r="G6" s="21" t="s">
        <v>253</v>
      </c>
      <c r="H6" s="21" t="s">
        <v>252</v>
      </c>
      <c r="I6" s="21" t="s">
        <v>253</v>
      </c>
      <c r="J6" s="90" t="s">
        <v>252</v>
      </c>
      <c r="K6" s="58"/>
      <c r="L6" s="90" t="s">
        <v>253</v>
      </c>
      <c r="M6" s="58"/>
      <c r="N6" s="90" t="s">
        <v>252</v>
      </c>
      <c r="O6" s="58"/>
      <c r="P6" s="21" t="s">
        <v>253</v>
      </c>
    </row>
    <row r="7" spans="1:16" x14ac:dyDescent="0.2">
      <c r="A7" s="22" t="s">
        <v>9</v>
      </c>
      <c r="B7" s="40">
        <v>70529</v>
      </c>
      <c r="C7" s="40">
        <v>81705</v>
      </c>
      <c r="D7" s="91">
        <v>54656</v>
      </c>
      <c r="E7" s="69"/>
      <c r="F7" s="70"/>
      <c r="G7" s="40">
        <v>73073</v>
      </c>
      <c r="H7" s="40">
        <v>13299</v>
      </c>
      <c r="I7" s="40">
        <v>17646</v>
      </c>
      <c r="J7" s="91">
        <v>16649</v>
      </c>
      <c r="K7" s="70"/>
      <c r="L7" s="91">
        <v>24541</v>
      </c>
      <c r="M7" s="70"/>
      <c r="N7" s="91">
        <v>155133</v>
      </c>
      <c r="O7" s="70"/>
      <c r="P7" s="40">
        <v>196965</v>
      </c>
    </row>
    <row r="8" spans="1:16" x14ac:dyDescent="0.2">
      <c r="A8" s="22" t="s">
        <v>10</v>
      </c>
      <c r="B8" s="40">
        <v>72350</v>
      </c>
      <c r="C8" s="40">
        <v>83346</v>
      </c>
      <c r="D8" s="91">
        <v>56341</v>
      </c>
      <c r="E8" s="69"/>
      <c r="F8" s="70"/>
      <c r="G8" s="40">
        <v>74705</v>
      </c>
      <c r="H8" s="40">
        <v>13542</v>
      </c>
      <c r="I8" s="40">
        <v>17669</v>
      </c>
      <c r="J8" s="91">
        <v>16732</v>
      </c>
      <c r="K8" s="70"/>
      <c r="L8" s="91">
        <v>24893</v>
      </c>
      <c r="M8" s="70"/>
      <c r="N8" s="91">
        <v>158965</v>
      </c>
      <c r="O8" s="70"/>
      <c r="P8" s="40">
        <v>200613</v>
      </c>
    </row>
    <row r="9" spans="1:16" x14ac:dyDescent="0.2">
      <c r="A9" s="22" t="s">
        <v>11</v>
      </c>
      <c r="B9" s="40">
        <v>-1821</v>
      </c>
      <c r="C9" s="40">
        <v>-1641</v>
      </c>
      <c r="D9" s="91">
        <v>-1685</v>
      </c>
      <c r="E9" s="69"/>
      <c r="F9" s="70"/>
      <c r="G9" s="40">
        <v>-1632</v>
      </c>
      <c r="H9" s="40">
        <v>-243</v>
      </c>
      <c r="I9" s="40">
        <v>-23</v>
      </c>
      <c r="J9" s="91">
        <v>-83</v>
      </c>
      <c r="K9" s="70"/>
      <c r="L9" s="91">
        <v>-352</v>
      </c>
      <c r="M9" s="70"/>
      <c r="N9" s="91">
        <v>-3832</v>
      </c>
      <c r="O9" s="70"/>
      <c r="P9" s="40">
        <v>-3648</v>
      </c>
    </row>
    <row r="10" spans="1:16" ht="22.5" x14ac:dyDescent="0.2">
      <c r="A10" s="22" t="s">
        <v>298</v>
      </c>
      <c r="B10" s="23">
        <v>-2.5</v>
      </c>
      <c r="C10" s="23">
        <v>-2</v>
      </c>
      <c r="D10" s="92">
        <v>-3</v>
      </c>
      <c r="E10" s="57"/>
      <c r="F10" s="58"/>
      <c r="G10" s="23">
        <v>-2.2000000000000002</v>
      </c>
      <c r="H10" s="23">
        <v>-1.8</v>
      </c>
      <c r="I10" s="23">
        <v>-0.1</v>
      </c>
      <c r="J10" s="92">
        <v>-0.5</v>
      </c>
      <c r="K10" s="58"/>
      <c r="L10" s="92">
        <v>-1.4</v>
      </c>
      <c r="M10" s="58"/>
      <c r="N10" s="92">
        <v>-2.4</v>
      </c>
      <c r="O10" s="58"/>
      <c r="P10" s="23">
        <v>-1.8</v>
      </c>
    </row>
    <row r="11" spans="1:16" s="24" customFormat="1" ht="11.25" customHeight="1" x14ac:dyDescent="0.15">
      <c r="A11" s="24" t="s">
        <v>273</v>
      </c>
    </row>
  </sheetData>
  <mergeCells count="28">
    <mergeCell ref="D10:F10"/>
    <mergeCell ref="J10:K10"/>
    <mergeCell ref="L10:M10"/>
    <mergeCell ref="N10:O10"/>
    <mergeCell ref="D8:F8"/>
    <mergeCell ref="J8:K8"/>
    <mergeCell ref="L8:M8"/>
    <mergeCell ref="N8:O8"/>
    <mergeCell ref="D9:F9"/>
    <mergeCell ref="J9:K9"/>
    <mergeCell ref="L9:M9"/>
    <mergeCell ref="N9:O9"/>
    <mergeCell ref="D6:F6"/>
    <mergeCell ref="J6:K6"/>
    <mergeCell ref="L6:M6"/>
    <mergeCell ref="N6:O6"/>
    <mergeCell ref="D7:F7"/>
    <mergeCell ref="J7:K7"/>
    <mergeCell ref="L7:M7"/>
    <mergeCell ref="N7:O7"/>
    <mergeCell ref="A1:D4"/>
    <mergeCell ref="F1:J2"/>
    <mergeCell ref="M2:N3"/>
    <mergeCell ref="B5:C5"/>
    <mergeCell ref="D5:G5"/>
    <mergeCell ref="H5:I5"/>
    <mergeCell ref="J5:M5"/>
    <mergeCell ref="N5:P5"/>
  </mergeCells>
  <pageMargins left="0.25" right="0.25" top="0.25" bottom="0.25" header="0.25" footer="0.25"/>
  <pageSetup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
  <sheetViews>
    <sheetView showGridLines="0" view="pageBreakPreview" zoomScale="160" zoomScaleNormal="140" zoomScaleSheetLayoutView="160" workbookViewId="0">
      <pane ySplit="4" topLeftCell="A5" activePane="bottomLeft" state="frozen"/>
      <selection pane="bottomLeft" activeCell="I4" sqref="I4"/>
    </sheetView>
  </sheetViews>
  <sheetFormatPr defaultRowHeight="14.25" x14ac:dyDescent="0.2"/>
  <cols>
    <col min="1" max="1" width="9.140625" style="5"/>
    <col min="2" max="2" width="13.7109375" style="5" customWidth="1"/>
    <col min="3" max="3" width="15" style="5" customWidth="1"/>
    <col min="4" max="4" width="4.140625" style="5" customWidth="1"/>
    <col min="5" max="5" width="1.85546875" style="5" customWidth="1"/>
    <col min="6" max="6" width="8.85546875" style="5" customWidth="1"/>
    <col min="7" max="9" width="13.7109375" style="5" customWidth="1"/>
    <col min="10" max="10" width="4.42578125" style="5" customWidth="1"/>
    <col min="11" max="11" width="3" style="5" customWidth="1"/>
    <col min="12" max="12" width="10.28515625" style="5" customWidth="1"/>
    <col min="13" max="13" width="3.42578125" style="5" customWidth="1"/>
    <col min="14" max="14" width="11.85546875" style="5" customWidth="1"/>
    <col min="15" max="16384" width="9.140625" style="5"/>
  </cols>
  <sheetData>
    <row r="1" spans="2:13" ht="29.25" customHeight="1" x14ac:dyDescent="0.2">
      <c r="B1" s="53"/>
      <c r="C1" s="53"/>
      <c r="D1" s="53"/>
      <c r="F1" s="54" t="s">
        <v>274</v>
      </c>
      <c r="G1" s="53"/>
      <c r="H1" s="53"/>
      <c r="I1" s="53"/>
      <c r="J1" s="53"/>
    </row>
    <row r="2" spans="2:13" ht="9" customHeight="1" x14ac:dyDescent="0.2">
      <c r="B2" s="53"/>
      <c r="C2" s="53"/>
      <c r="D2" s="53"/>
      <c r="F2" s="53"/>
      <c r="G2" s="53"/>
      <c r="H2" s="53"/>
      <c r="I2" s="53"/>
      <c r="J2" s="53"/>
      <c r="L2" s="55"/>
      <c r="M2" s="53"/>
    </row>
    <row r="3" spans="2:13" ht="9" customHeight="1" x14ac:dyDescent="0.2">
      <c r="B3" s="53"/>
      <c r="C3" s="53"/>
      <c r="D3" s="53"/>
      <c r="I3" s="25"/>
      <c r="L3" s="53"/>
      <c r="M3" s="53"/>
    </row>
    <row r="4" spans="2:13" ht="11.85" customHeight="1" x14ac:dyDescent="0.2">
      <c r="B4" s="53"/>
      <c r="C4" s="53"/>
      <c r="D4" s="53"/>
      <c r="I4" s="3"/>
    </row>
    <row r="5" spans="2:13" ht="22.5" x14ac:dyDescent="0.2">
      <c r="B5" s="26" t="s">
        <v>2</v>
      </c>
      <c r="C5" s="27" t="s">
        <v>281</v>
      </c>
      <c r="D5" s="89" t="s">
        <v>280</v>
      </c>
      <c r="E5" s="93"/>
      <c r="F5" s="94"/>
      <c r="G5" s="27" t="s">
        <v>275</v>
      </c>
      <c r="H5" s="27" t="s">
        <v>276</v>
      </c>
      <c r="I5" s="26" t="s">
        <v>254</v>
      </c>
    </row>
    <row r="6" spans="2:13" x14ac:dyDescent="0.2">
      <c r="B6" s="28" t="s">
        <v>255</v>
      </c>
      <c r="C6" s="40">
        <v>158345</v>
      </c>
      <c r="D6" s="91">
        <v>131534</v>
      </c>
      <c r="E6" s="69"/>
      <c r="F6" s="70"/>
      <c r="G6" s="40">
        <v>30160</v>
      </c>
      <c r="H6" s="40">
        <v>41138</v>
      </c>
      <c r="I6" s="40">
        <v>361177</v>
      </c>
    </row>
    <row r="7" spans="2:13" x14ac:dyDescent="0.2">
      <c r="B7" s="28" t="s">
        <v>256</v>
      </c>
      <c r="C7" s="40">
        <v>156863</v>
      </c>
      <c r="D7" s="91">
        <v>130035</v>
      </c>
      <c r="E7" s="69"/>
      <c r="F7" s="70"/>
      <c r="G7" s="40">
        <v>30716</v>
      </c>
      <c r="H7" s="40">
        <v>41979</v>
      </c>
      <c r="I7" s="40">
        <v>359593</v>
      </c>
    </row>
    <row r="8" spans="2:13" x14ac:dyDescent="0.2">
      <c r="B8" s="28" t="s">
        <v>10</v>
      </c>
      <c r="C8" s="40">
        <v>155696</v>
      </c>
      <c r="D8" s="91">
        <v>131046</v>
      </c>
      <c r="E8" s="69"/>
      <c r="F8" s="70"/>
      <c r="G8" s="40">
        <v>31211</v>
      </c>
      <c r="H8" s="40">
        <v>41625</v>
      </c>
      <c r="I8" s="40">
        <v>359578</v>
      </c>
    </row>
    <row r="9" spans="2:13" x14ac:dyDescent="0.2">
      <c r="B9" s="28" t="s">
        <v>9</v>
      </c>
      <c r="C9" s="40">
        <v>152234</v>
      </c>
      <c r="D9" s="91">
        <v>127729</v>
      </c>
      <c r="E9" s="69"/>
      <c r="F9" s="70"/>
      <c r="G9" s="40">
        <v>30945</v>
      </c>
      <c r="H9" s="40">
        <v>41190</v>
      </c>
      <c r="I9" s="40">
        <v>352098</v>
      </c>
    </row>
    <row r="10" spans="2:13" x14ac:dyDescent="0.2">
      <c r="B10" s="29" t="s">
        <v>2</v>
      </c>
      <c r="C10" s="54" t="s">
        <v>257</v>
      </c>
      <c r="D10" s="53"/>
      <c r="E10" s="53"/>
      <c r="F10" s="53"/>
      <c r="G10" s="53"/>
      <c r="H10" s="53"/>
      <c r="I10" s="53"/>
    </row>
    <row r="11" spans="2:13" x14ac:dyDescent="0.2">
      <c r="B11" s="28" t="s">
        <v>258</v>
      </c>
      <c r="C11" s="30">
        <v>-0.66995790807525113</v>
      </c>
      <c r="D11" s="95">
        <v>0.69588516746411488</v>
      </c>
      <c r="E11" s="57"/>
      <c r="F11" s="58"/>
      <c r="G11" s="30">
        <v>1.4224703231664257</v>
      </c>
      <c r="H11" s="30">
        <v>3.3332496043806987</v>
      </c>
      <c r="I11" s="30">
        <v>0.44245326569999943</v>
      </c>
    </row>
    <row r="12" spans="2:13" x14ac:dyDescent="0.2">
      <c r="B12" s="28" t="s">
        <v>259</v>
      </c>
      <c r="C12" s="30">
        <v>-0.93593103666045663</v>
      </c>
      <c r="D12" s="95">
        <v>-1.1396292973679809</v>
      </c>
      <c r="E12" s="57"/>
      <c r="F12" s="58"/>
      <c r="G12" s="30">
        <v>1.8435013262599469</v>
      </c>
      <c r="H12" s="30">
        <v>2.0443385677475812</v>
      </c>
      <c r="I12" s="30">
        <v>-0.43856613239491993</v>
      </c>
    </row>
    <row r="13" spans="2:13" x14ac:dyDescent="0.2">
      <c r="B13" s="28" t="s">
        <v>260</v>
      </c>
      <c r="C13" s="30">
        <v>-0.74396129106290199</v>
      </c>
      <c r="D13" s="95">
        <v>0.77748298535009808</v>
      </c>
      <c r="E13" s="57"/>
      <c r="F13" s="58"/>
      <c r="G13" s="30">
        <v>1.6115379606719624</v>
      </c>
      <c r="H13" s="30">
        <v>-0.84327878224826702</v>
      </c>
      <c r="I13" s="30">
        <v>-4.1713826464920062E-3</v>
      </c>
    </row>
    <row r="14" spans="2:13" x14ac:dyDescent="0.2">
      <c r="B14" s="28" t="s">
        <v>261</v>
      </c>
      <c r="C14" s="30">
        <v>-2.2235638680505603</v>
      </c>
      <c r="D14" s="95">
        <v>-2.5311722601223998</v>
      </c>
      <c r="E14" s="57"/>
      <c r="F14" s="58"/>
      <c r="G14" s="30">
        <v>-0.85226362500400499</v>
      </c>
      <c r="H14" s="30">
        <v>-1.045045045045045</v>
      </c>
      <c r="I14" s="30">
        <v>-2.0802162534971549</v>
      </c>
    </row>
    <row r="15" spans="2:13" ht="0" hidden="1" customHeight="1" x14ac:dyDescent="0.2"/>
    <row r="16" spans="2:13" x14ac:dyDescent="0.2">
      <c r="B16" s="19" t="s">
        <v>311</v>
      </c>
    </row>
  </sheetData>
  <mergeCells count="13">
    <mergeCell ref="D12:F12"/>
    <mergeCell ref="D13:F13"/>
    <mergeCell ref="D14:F14"/>
    <mergeCell ref="D9:F9"/>
    <mergeCell ref="C10:I10"/>
    <mergeCell ref="D11:F11"/>
    <mergeCell ref="L2:M3"/>
    <mergeCell ref="D5:F5"/>
    <mergeCell ref="D6:F6"/>
    <mergeCell ref="D7:F7"/>
    <mergeCell ref="D8:F8"/>
    <mergeCell ref="B1:D4"/>
    <mergeCell ref="F1:J2"/>
  </mergeCells>
  <pageMargins left="0.25" right="0.25" top="0.25" bottom="0.25" header="0.25" footer="0.25"/>
  <pageSetup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showGridLines="0" zoomScale="140" zoomScaleNormal="140" workbookViewId="0">
      <pane ySplit="4" topLeftCell="A5" activePane="bottomLeft" state="frozen"/>
      <selection pane="bottomLeft" activeCell="I4" sqref="I4"/>
    </sheetView>
  </sheetViews>
  <sheetFormatPr defaultRowHeight="14.25" x14ac:dyDescent="0.2"/>
  <cols>
    <col min="1" max="1" width="9.140625" style="5"/>
    <col min="2" max="2" width="15.5703125" style="5" customWidth="1"/>
    <col min="3" max="3" width="23.140625" style="5" customWidth="1"/>
    <col min="4" max="4" width="4.5703125" style="5" customWidth="1"/>
    <col min="5" max="8" width="8.7109375" style="5" customWidth="1"/>
    <col min="9" max="9" width="7.28515625" style="5" customWidth="1"/>
    <col min="10" max="10" width="3" style="5" customWidth="1"/>
    <col min="11" max="11" width="13.7109375" style="5" customWidth="1"/>
    <col min="12" max="12" width="8.28515625" style="5" customWidth="1"/>
    <col min="13" max="13" width="3.5703125" style="5" customWidth="1"/>
    <col min="14" max="16384" width="9.140625" style="5"/>
  </cols>
  <sheetData>
    <row r="1" spans="2:11" ht="29.25" customHeight="1" x14ac:dyDescent="0.2">
      <c r="B1" s="53"/>
      <c r="C1" s="53"/>
      <c r="D1" s="54" t="s">
        <v>278</v>
      </c>
      <c r="E1" s="53"/>
      <c r="F1" s="53"/>
      <c r="G1" s="53"/>
      <c r="H1" s="53"/>
      <c r="I1" s="53"/>
    </row>
    <row r="2" spans="2:11" ht="9" customHeight="1" x14ac:dyDescent="0.2">
      <c r="B2" s="53"/>
      <c r="C2" s="53"/>
      <c r="D2" s="53"/>
      <c r="E2" s="53"/>
      <c r="F2" s="53"/>
      <c r="G2" s="53"/>
      <c r="H2" s="53"/>
      <c r="I2" s="53"/>
      <c r="K2" s="55"/>
    </row>
    <row r="3" spans="2:11" ht="9" customHeight="1" x14ac:dyDescent="0.2">
      <c r="B3" s="53"/>
      <c r="C3" s="53"/>
      <c r="K3" s="53"/>
    </row>
    <row r="4" spans="2:11" ht="11.85" customHeight="1" x14ac:dyDescent="0.2">
      <c r="B4" s="53"/>
      <c r="C4" s="53"/>
      <c r="I4" s="4"/>
    </row>
    <row r="5" spans="2:11" x14ac:dyDescent="0.2">
      <c r="B5" s="31" t="s">
        <v>262</v>
      </c>
      <c r="C5" s="109" t="s">
        <v>263</v>
      </c>
      <c r="D5" s="110"/>
      <c r="E5" s="32" t="s">
        <v>255</v>
      </c>
      <c r="F5" s="32" t="s">
        <v>256</v>
      </c>
      <c r="G5" s="32" t="s">
        <v>10</v>
      </c>
      <c r="H5" s="33" t="s">
        <v>9</v>
      </c>
    </row>
    <row r="6" spans="2:11" ht="30.75" customHeight="1" x14ac:dyDescent="0.2">
      <c r="B6" s="34" t="s">
        <v>0</v>
      </c>
      <c r="C6" s="107" t="s">
        <v>2</v>
      </c>
      <c r="D6" s="108"/>
      <c r="E6" s="41">
        <v>13721</v>
      </c>
      <c r="F6" s="41">
        <v>12650</v>
      </c>
      <c r="G6" s="41">
        <v>12522</v>
      </c>
      <c r="H6" s="42">
        <v>12839</v>
      </c>
    </row>
    <row r="7" spans="2:11" ht="15" customHeight="1" x14ac:dyDescent="0.2">
      <c r="B7" s="96" t="s">
        <v>208</v>
      </c>
      <c r="C7" s="101" t="s">
        <v>209</v>
      </c>
      <c r="D7" s="102"/>
      <c r="E7" s="47">
        <v>964</v>
      </c>
      <c r="F7" s="47">
        <v>1079</v>
      </c>
      <c r="G7" s="47">
        <v>898</v>
      </c>
      <c r="H7" s="48">
        <v>801</v>
      </c>
    </row>
    <row r="8" spans="2:11" ht="15" customHeight="1" x14ac:dyDescent="0.2">
      <c r="B8" s="97"/>
      <c r="C8" s="101" t="s">
        <v>211</v>
      </c>
      <c r="D8" s="102"/>
      <c r="E8" s="47">
        <v>383</v>
      </c>
      <c r="F8" s="47">
        <v>383</v>
      </c>
      <c r="G8" s="47">
        <v>389</v>
      </c>
      <c r="H8" s="48">
        <v>429</v>
      </c>
    </row>
    <row r="9" spans="2:11" ht="15" customHeight="1" x14ac:dyDescent="0.2">
      <c r="B9" s="97"/>
      <c r="C9" s="101" t="s">
        <v>215</v>
      </c>
      <c r="D9" s="102"/>
      <c r="E9" s="47">
        <v>829</v>
      </c>
      <c r="F9" s="47">
        <v>777</v>
      </c>
      <c r="G9" s="47">
        <v>735</v>
      </c>
      <c r="H9" s="48">
        <v>739</v>
      </c>
    </row>
    <row r="10" spans="2:11" ht="15" customHeight="1" x14ac:dyDescent="0.2">
      <c r="B10" s="97"/>
      <c r="C10" s="101" t="s">
        <v>219</v>
      </c>
      <c r="D10" s="102"/>
      <c r="E10" s="47">
        <v>1328</v>
      </c>
      <c r="F10" s="47">
        <v>1326</v>
      </c>
      <c r="G10" s="47">
        <v>1285</v>
      </c>
      <c r="H10" s="48">
        <v>1467</v>
      </c>
    </row>
    <row r="11" spans="2:11" ht="15" customHeight="1" x14ac:dyDescent="0.2">
      <c r="B11" s="97"/>
      <c r="C11" s="101" t="s">
        <v>223</v>
      </c>
      <c r="D11" s="102"/>
      <c r="E11" s="47">
        <v>2750</v>
      </c>
      <c r="F11" s="47">
        <v>2735</v>
      </c>
      <c r="G11" s="47">
        <v>2990</v>
      </c>
      <c r="H11" s="48">
        <v>2789</v>
      </c>
    </row>
    <row r="12" spans="2:11" ht="15" customHeight="1" x14ac:dyDescent="0.2">
      <c r="B12" s="97"/>
      <c r="C12" s="101" t="s">
        <v>225</v>
      </c>
      <c r="D12" s="102"/>
      <c r="E12" s="47">
        <v>138</v>
      </c>
      <c r="F12" s="47">
        <v>107</v>
      </c>
      <c r="G12" s="47">
        <v>76</v>
      </c>
      <c r="H12" s="48">
        <v>40</v>
      </c>
    </row>
    <row r="13" spans="2:11" ht="15" customHeight="1" x14ac:dyDescent="0.2">
      <c r="B13" s="97"/>
      <c r="C13" s="101" t="s">
        <v>300</v>
      </c>
      <c r="D13" s="102"/>
      <c r="E13" s="47">
        <v>0</v>
      </c>
      <c r="F13" s="47">
        <v>0</v>
      </c>
      <c r="G13" s="47">
        <v>0</v>
      </c>
      <c r="H13" s="48">
        <v>0</v>
      </c>
    </row>
    <row r="14" spans="2:11" ht="15" customHeight="1" x14ac:dyDescent="0.2">
      <c r="B14" s="97"/>
      <c r="C14" s="101" t="s">
        <v>301</v>
      </c>
      <c r="D14" s="102"/>
      <c r="E14" s="47">
        <v>1524</v>
      </c>
      <c r="F14" s="47">
        <v>1773</v>
      </c>
      <c r="G14" s="47">
        <v>1786</v>
      </c>
      <c r="H14" s="48">
        <v>1692</v>
      </c>
    </row>
    <row r="15" spans="2:11" ht="15" customHeight="1" x14ac:dyDescent="0.2">
      <c r="B15" s="97"/>
      <c r="C15" s="101" t="s">
        <v>302</v>
      </c>
      <c r="D15" s="102"/>
      <c r="E15" s="47">
        <v>698</v>
      </c>
      <c r="F15" s="47">
        <v>560</v>
      </c>
      <c r="G15" s="47">
        <v>501</v>
      </c>
      <c r="H15" s="48">
        <v>508</v>
      </c>
    </row>
    <row r="16" spans="2:11" ht="15" customHeight="1" x14ac:dyDescent="0.2">
      <c r="B16" s="97"/>
      <c r="C16" s="101" t="s">
        <v>236</v>
      </c>
      <c r="D16" s="102"/>
      <c r="E16" s="47">
        <v>292</v>
      </c>
      <c r="F16" s="47">
        <v>215</v>
      </c>
      <c r="G16" s="47">
        <v>217</v>
      </c>
      <c r="H16" s="48">
        <v>225</v>
      </c>
    </row>
    <row r="17" spans="2:8" ht="15" customHeight="1" x14ac:dyDescent="0.2">
      <c r="B17" s="98"/>
      <c r="C17" s="101" t="s">
        <v>303</v>
      </c>
      <c r="D17" s="102"/>
      <c r="E17" s="47">
        <v>4559</v>
      </c>
      <c r="F17" s="47">
        <v>5187</v>
      </c>
      <c r="G17" s="47">
        <v>6038</v>
      </c>
      <c r="H17" s="48">
        <v>5326</v>
      </c>
    </row>
    <row r="18" spans="2:8" ht="29.25" customHeight="1" x14ac:dyDescent="0.2">
      <c r="B18" s="35"/>
      <c r="C18" s="103" t="s">
        <v>5</v>
      </c>
      <c r="D18" s="104"/>
      <c r="E18" s="41">
        <v>13465</v>
      </c>
      <c r="F18" s="41">
        <v>14142</v>
      </c>
      <c r="G18" s="41">
        <v>14915</v>
      </c>
      <c r="H18" s="42">
        <v>14016</v>
      </c>
    </row>
    <row r="19" spans="2:8" x14ac:dyDescent="0.2">
      <c r="B19" s="34" t="s">
        <v>196</v>
      </c>
      <c r="C19" s="105" t="s">
        <v>2</v>
      </c>
      <c r="D19" s="106"/>
      <c r="E19" s="43">
        <v>1123</v>
      </c>
      <c r="F19" s="43">
        <v>1192</v>
      </c>
      <c r="G19" s="43">
        <v>1326</v>
      </c>
      <c r="H19" s="44">
        <v>1365</v>
      </c>
    </row>
    <row r="20" spans="2:8" x14ac:dyDescent="0.2">
      <c r="B20" s="34" t="s">
        <v>279</v>
      </c>
      <c r="C20" s="105" t="s">
        <v>2</v>
      </c>
      <c r="D20" s="106"/>
      <c r="E20" s="43">
        <v>334</v>
      </c>
      <c r="F20" s="43">
        <v>341</v>
      </c>
      <c r="G20" s="43">
        <v>376</v>
      </c>
      <c r="H20" s="44">
        <v>320</v>
      </c>
    </row>
    <row r="21" spans="2:8" x14ac:dyDescent="0.2">
      <c r="B21" s="36" t="s">
        <v>264</v>
      </c>
      <c r="C21" s="105" t="s">
        <v>265</v>
      </c>
      <c r="D21" s="106"/>
      <c r="E21" s="43">
        <v>14922</v>
      </c>
      <c r="F21" s="43">
        <v>15675</v>
      </c>
      <c r="G21" s="43">
        <v>16617</v>
      </c>
      <c r="H21" s="44">
        <v>15701</v>
      </c>
    </row>
    <row r="22" spans="2:8" ht="25.5" customHeight="1" x14ac:dyDescent="0.2">
      <c r="B22" s="35"/>
      <c r="C22" s="105" t="s">
        <v>94</v>
      </c>
      <c r="D22" s="106"/>
      <c r="E22" s="43">
        <v>6533</v>
      </c>
      <c r="F22" s="43">
        <v>6767</v>
      </c>
      <c r="G22" s="43">
        <v>7409</v>
      </c>
      <c r="H22" s="44">
        <v>6666</v>
      </c>
    </row>
    <row r="23" spans="2:8" x14ac:dyDescent="0.2">
      <c r="B23" s="37" t="s">
        <v>254</v>
      </c>
      <c r="C23" s="99" t="s">
        <v>2</v>
      </c>
      <c r="D23" s="100"/>
      <c r="E23" s="45">
        <v>35176</v>
      </c>
      <c r="F23" s="45">
        <v>35092</v>
      </c>
      <c r="G23" s="45">
        <v>36548</v>
      </c>
      <c r="H23" s="46">
        <v>35206</v>
      </c>
    </row>
    <row r="24" spans="2:8" ht="0" hidden="1" customHeight="1" x14ac:dyDescent="0.2"/>
    <row r="25" spans="2:8" x14ac:dyDescent="0.2">
      <c r="B25" s="19" t="s">
        <v>288</v>
      </c>
    </row>
  </sheetData>
  <mergeCells count="23">
    <mergeCell ref="C6:D6"/>
    <mergeCell ref="C5:D5"/>
    <mergeCell ref="C13:D13"/>
    <mergeCell ref="C12:D12"/>
    <mergeCell ref="C11:D11"/>
    <mergeCell ref="C10:D10"/>
    <mergeCell ref="C9:D9"/>
    <mergeCell ref="B7:B17"/>
    <mergeCell ref="B1:C4"/>
    <mergeCell ref="D1:I2"/>
    <mergeCell ref="K2:K3"/>
    <mergeCell ref="C23:D23"/>
    <mergeCell ref="C17:D17"/>
    <mergeCell ref="C16:D16"/>
    <mergeCell ref="C15:D15"/>
    <mergeCell ref="C14:D14"/>
    <mergeCell ref="C18:D18"/>
    <mergeCell ref="C19:D19"/>
    <mergeCell ref="C20:D20"/>
    <mergeCell ref="C21:D21"/>
    <mergeCell ref="C22:D22"/>
    <mergeCell ref="C8:D8"/>
    <mergeCell ref="C7:D7"/>
  </mergeCells>
  <pageMargins left="0.25" right="0.25" top="0.25" bottom="0.25" header="0.25" footer="0.25"/>
  <pageSetup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19F8E000562E47BD0767E13ADE16B6" ma:contentTypeVersion="54" ma:contentTypeDescription="Create a new document." ma:contentTypeScope="" ma:versionID="9d9f89fe8465f5fa04700bcd778d87c4">
  <xsd:schema xmlns:xsd="http://www.w3.org/2001/XMLSchema" xmlns:xs="http://www.w3.org/2001/XMLSchema" xmlns:p="http://schemas.microsoft.com/office/2006/metadata/properties" xmlns:ns1="http://schemas.microsoft.com/sharepoint/v3" xmlns:ns2="2bc649b7-04e4-4f22-bdc8-709e96e5360e" targetNamespace="http://schemas.microsoft.com/office/2006/metadata/properties" ma:root="true" ma:fieldsID="0ae9cb0731bda6ac624be9974a02c315" ns1:_="" ns2:_="">
    <xsd:import namespace="http://schemas.microsoft.com/sharepoint/v3"/>
    <xsd:import namespace="2bc649b7-04e4-4f22-bdc8-709e96e5360e"/>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c649b7-04e4-4f22-bdc8-709e96e5360e" elementFormDefault="qualified">
    <xsd:import namespace="http://schemas.microsoft.com/office/2006/documentManagement/types"/>
    <xsd:import namespace="http://schemas.microsoft.com/office/infopath/2007/PartnerControls"/>
    <xsd:element name="Year" ma:index="6" nillable="true" ma:displayName="Year" ma:format="Dropdown" ma:internalName="Year" ma:readOnly="false">
      <xsd:simpleType>
        <xsd:restriction base="dms:Choice">
          <xsd:enumeration value="2016"/>
          <xsd:enumeration value="2015"/>
          <xsd:enumeration value="2014"/>
          <xsd:enumeration value="2013"/>
          <xsd:enumeration value="2012"/>
          <xsd:enumeration value="2011"/>
          <xsd:enumeration value="2010"/>
          <xsd:enumeration value="2009"/>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2bc649b7-04e4-4f22-bdc8-709e96e5360e"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11D4C63-51E3-4D61-BAC6-E4EDBF42B434}"/>
</file>

<file path=customXml/itemProps2.xml><?xml version="1.0" encoding="utf-8"?>
<ds:datastoreItem xmlns:ds="http://schemas.openxmlformats.org/officeDocument/2006/customXml" ds:itemID="{A266543F-59AF-4BA2-8BCD-19F81FC8C0A5}"/>
</file>

<file path=customXml/itemProps3.xml><?xml version="1.0" encoding="utf-8"?>
<ds:datastoreItem xmlns:ds="http://schemas.openxmlformats.org/officeDocument/2006/customXml" ds:itemID="{114AAC45-B474-4166-9D2C-B7995409AC63}"/>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Introduction</vt:lpstr>
      <vt:lpstr>Statewide Totals</vt:lpstr>
      <vt:lpstr>Community Colleges</vt:lpstr>
      <vt:lpstr>USM</vt:lpstr>
      <vt:lpstr>Morgan &amp; St. Mary's</vt:lpstr>
      <vt:lpstr>Private_State Aided Indep Insti</vt:lpstr>
      <vt:lpstr>Statewide Gender Totals</vt:lpstr>
      <vt:lpstr>Statewide Enrollment Trends</vt:lpstr>
      <vt:lpstr>First-time Students - Statewide</vt:lpstr>
      <vt:lpstr>'Community Colleges'!Print_Area</vt:lpstr>
      <vt:lpstr>'Morgan &amp; St. Mary''s'!Print_Area</vt:lpstr>
      <vt:lpstr>'Private_State Aided Indep Insti'!Print_Area</vt:lpstr>
      <vt:lpstr>'Statewide Enrollment Trends'!Print_Area</vt:lpstr>
      <vt:lpstr>'Statewide Gender Totals'!Print_Area</vt:lpstr>
      <vt:lpstr>USM!Print_Area</vt:lpstr>
      <vt:lpstr>'Community Colleges'!Print_Titles</vt:lpstr>
      <vt:lpstr>'First-time Students - Statewide'!Print_Titles</vt:lpstr>
      <vt:lpstr>'Morgan &amp; St. Mary''s'!Print_Titles</vt:lpstr>
      <vt:lpstr>'Private_State Aided Indep Insti'!Print_Titles</vt:lpstr>
      <vt:lpstr>'Statewide Enrollment Trends'!Print_Titles</vt:lpstr>
      <vt:lpstr>'Statewide Gender Totals'!Print_Titles</vt:lpstr>
      <vt:lpstr>'Statewide Totals'!Print_Titles</vt:lpstr>
      <vt:lpstr>USM!Print_Titles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Opening Fall Enrollment data</dc:title>
  <dc:creator/>
  <cp:lastModifiedBy/>
  <dcterms:created xsi:type="dcterms:W3CDTF">2020-01-13T22:31:13Z</dcterms:created>
  <dcterms:modified xsi:type="dcterms:W3CDTF">2020-01-13T22:31:35Z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0x0101005919F8E000562E47BD0767E13ADE16B6</vt:lpwstr>
  </property>
  <property fmtid="{D5CDD505-2E9C-101B-9397-08002B2CF9AE}" pid="4" name="Right_Content">
    <vt:lpwstr/>
  </property>
  <property fmtid="{D5CDD505-2E9C-101B-9397-08002B2CF9AE}" pid="5" name="Lt_bottom_Content">
    <vt:lpwstr/>
  </property>
  <property fmtid="{D5CDD505-2E9C-101B-9397-08002B2CF9AE}" pid="6" name="PublishingRollupImage">
    <vt:lpwstr/>
  </property>
  <property fmtid="{D5CDD505-2E9C-101B-9397-08002B2CF9AE}" pid="8" name="Rt_Inner_Content">
    <vt:lpwstr/>
  </property>
  <property fmtid="{D5CDD505-2E9C-101B-9397-08002B2CF9AE}" pid="9" name="ArticleByLine">
    <vt:lpwstr/>
  </property>
  <property fmtid="{D5CDD505-2E9C-101B-9397-08002B2CF9AE}" pid="10" name="PublishingContactEmail">
    <vt:lpwstr/>
  </property>
  <property fmtid="{D5CDD505-2E9C-101B-9397-08002B2CF9AE}" pid="11" name="PageKeywords">
    <vt:lpwstr/>
  </property>
  <property fmtid="{D5CDD505-2E9C-101B-9397-08002B2CF9AE}" pid="12" name="Left_Custom_Content">
    <vt:lpwstr/>
  </property>
  <property fmtid="{D5CDD505-2E9C-101B-9397-08002B2CF9AE}" pid="13" name="PublishingPageImage">
    <vt:lpwstr/>
  </property>
  <property fmtid="{D5CDD505-2E9C-101B-9397-08002B2CF9AE}" pid="14" name="SummaryLinks">
    <vt:lpwstr/>
  </property>
  <property fmtid="{D5CDD505-2E9C-101B-9397-08002B2CF9AE}" pid="15" name="PageDescription">
    <vt:lpwstr/>
  </property>
  <property fmtid="{D5CDD505-2E9C-101B-9397-08002B2CF9AE}" pid="16" name="Main_Content">
    <vt:lpwstr/>
  </property>
  <property fmtid="{D5CDD505-2E9C-101B-9397-08002B2CF9AE}" pid="17" name="PageHeadline">
    <vt:lpwstr/>
  </property>
  <property fmtid="{D5CDD505-2E9C-101B-9397-08002B2CF9AE}" pid="18" name="Audience">
    <vt:lpwstr/>
  </property>
  <property fmtid="{D5CDD505-2E9C-101B-9397-08002B2CF9AE}" pid="19" name="Rt_Center_Content">
    <vt:lpwstr/>
  </property>
  <property fmtid="{D5CDD505-2E9C-101B-9397-08002B2CF9AE}" pid="20" name="PublishingImageCaption">
    <vt:lpwstr/>
  </property>
  <property fmtid="{D5CDD505-2E9C-101B-9397-08002B2CF9AE}" pid="21" name="PublishingContactPicture">
    <vt:lpwstr/>
  </property>
  <property fmtid="{D5CDD505-2E9C-101B-9397-08002B2CF9AE}" pid="22" name="Center_Content">
    <vt:lpwstr/>
  </property>
  <property fmtid="{D5CDD505-2E9C-101B-9397-08002B2CF9AE}" pid="23" name="Rt_bottom_Content">
    <vt:lpwstr/>
  </property>
  <property fmtid="{D5CDD505-2E9C-101B-9397-08002B2CF9AE}" pid="24" name="PublishingContactName">
    <vt:lpwstr/>
  </property>
  <property fmtid="{D5CDD505-2E9C-101B-9397-08002B2CF9AE}" pid="25" name="Lt_Inner_Content">
    <vt:lpwstr/>
  </property>
  <property fmtid="{D5CDD505-2E9C-101B-9397-08002B2CF9AE}" pid="26" name="PublishingPageLayout">
    <vt:lpwstr/>
  </property>
  <property fmtid="{D5CDD505-2E9C-101B-9397-08002B2CF9AE}" pid="27" name="Comments">
    <vt:lpwstr/>
  </property>
  <property fmtid="{D5CDD505-2E9C-101B-9397-08002B2CF9AE}" pid="28" name="PublishingPageContent">
    <vt:lpwstr/>
  </property>
  <property fmtid="{D5CDD505-2E9C-101B-9397-08002B2CF9AE}" pid="29" name="Left_Content">
    <vt:lpwstr/>
  </property>
</Properties>
</file>